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tatan Harian" sheetId="1" state="visible" r:id="rId1"/>
    <sheet xmlns:r="http://schemas.openxmlformats.org/officeDocument/2006/relationships" name="Dashboard KPI Harian" sheetId="2" state="visible" r:id="rId2"/>
    <sheet xmlns:r="http://schemas.openxmlformats.org/officeDocument/2006/relationships" name="Produk Terlaris" sheetId="3" state="visible" r:id="rId3"/>
    <sheet xmlns:r="http://schemas.openxmlformats.org/officeDocument/2006/relationships" name="Rekap Bulanan" sheetId="4" state="visible" r:id="rId4"/>
  </sheets>
  <definedNames/>
  <calcPr calcId="124519" fullCalcOnLoad="1"/>
</workbook>
</file>

<file path=xl/styles.xml><?xml version="1.0" encoding="utf-8"?>
<styleSheet xmlns="http://schemas.openxmlformats.org/spreadsheetml/2006/main">
  <numFmts count="5">
    <numFmt numFmtId="164" formatCode="yyyy-mm-dd"/>
    <numFmt numFmtId="165" formatCode="dd/mm/yyyy"/>
    <numFmt numFmtId="166" formatCode="&quot;Rp&quot; #,##0"/>
    <numFmt numFmtId="167" formatCode="0.0%"/>
    <numFmt numFmtId="168" formatCode="mmmm yyyy"/>
  </numFmts>
  <fonts count="5">
    <font>
      <name val="Calibri"/>
      <family val="2"/>
      <color theme="1"/>
      <sz val="11"/>
      <scheme val="minor"/>
    </font>
    <font>
      <name val="Arial"/>
      <b val="1"/>
      <color rgb="007F6000"/>
    </font>
    <font>
      <name val="Arial"/>
      <b val="1"/>
      <color rgb="00FFFFFF"/>
    </font>
    <font>
      <name val="Arial"/>
      <color rgb="00808080"/>
    </font>
    <font>
      <name val="Arial"/>
      <b val="1"/>
    </font>
  </fonts>
  <fills count="4">
    <fill>
      <patternFill/>
    </fill>
    <fill>
      <patternFill patternType="gray125"/>
    </fill>
    <fill>
      <patternFill patternType="solid">
        <fgColor rgb="00FFF2CC"/>
      </patternFill>
    </fill>
    <fill>
      <patternFill patternType="solid">
        <fgColor rgb="001F4E78"/>
      </patternFill>
    </fill>
  </fills>
  <borders count="1">
    <border>
      <left/>
      <right/>
      <top/>
      <bottom/>
      <diagonal/>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left" vertical="center" wrapText="1"/>
    </xf>
    <xf numFmtId="0" fontId="2" fillId="3" borderId="0" applyAlignment="1" pivotButton="0" quotePrefix="0" xfId="0">
      <alignment horizontal="left" vertical="center"/>
    </xf>
    <xf numFmtId="165" fontId="3" fillId="0" borderId="0" pivotButton="0" quotePrefix="0" xfId="0"/>
    <xf numFmtId="0" fontId="3" fillId="0" borderId="0" pivotButton="0" quotePrefix="0" xfId="0"/>
    <xf numFmtId="166" fontId="3" fillId="0" borderId="0" pivotButton="0" quotePrefix="0" xfId="0"/>
    <xf numFmtId="166" fontId="0" fillId="0" borderId="0" pivotButton="0" quotePrefix="0" xfId="0"/>
    <xf numFmtId="167" fontId="3" fillId="0" borderId="0" pivotButton="0" quotePrefix="0" xfId="0"/>
    <xf numFmtId="167" fontId="0" fillId="0" borderId="0" pivotButton="0" quotePrefix="0" xfId="0"/>
    <xf numFmtId="0" fontId="4" fillId="0" borderId="0" pivotButton="0" quotePrefix="0" xfId="0"/>
    <xf numFmtId="168"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99"/>
  <sheetViews>
    <sheetView workbookViewId="0">
      <pane ySplit="3" topLeftCell="A4" activePane="bottomLeft" state="frozen"/>
      <selection pane="bottomLeft" activeCell="A1" sqref="A1"/>
    </sheetView>
  </sheetViews>
  <sheetFormatPr baseColWidth="8" defaultRowHeight="15"/>
  <cols>
    <col width="14" customWidth="1" min="1" max="1"/>
    <col width="20" customWidth="1" min="2" max="2"/>
    <col width="14" customWidth="1" min="3" max="3"/>
    <col width="20" customWidth="1" min="4" max="4"/>
    <col width="18" customWidth="1" min="5" max="5"/>
    <col width="16" customWidth="1" min="6" max="6"/>
    <col width="16" customWidth="1" min="7" max="7"/>
    <col width="16" customWidth="1" min="8" max="8"/>
    <col width="26" customWidth="1" min="9" max="9"/>
  </cols>
  <sheetData>
    <row r="1" ht="32" customHeight="1">
      <c r="A1" s="1" t="inlineStr">
        <is>
          <t>PETUNJUK: Catat SETIAP baris jualan di sini — satu baris untuk satu jenis barang yang laku dalam satu transaksi. Boleh beberapa baris untuk tanggal yang sama. Tulis Nama Barang KONSISTEN (ejaan sama persis tiap baris) karena dipakai sebagai acuan di sheet Produk Terlaris. Kolom Omzet, Modal Total, dan Untung TERHITUNG OTOMATIS dari rumus — jangan diketik manual. Data di sheet ini jadi sumber untuk sheet Dashboard KPI Harian, Produk Terlaris, dan Rekap Bulanan. 5 baris bertanda "CONTOH — hapus baris ini" hanya contoh, hapus sebelum mulai isi data asli mulai baris 4. Saat menambah baris baru, salin rumus di kolom F, G, H ke bawah.</t>
        </is>
      </c>
    </row>
    <row r="3">
      <c r="A3" s="2" t="inlineStr">
        <is>
          <t>Tanggal</t>
        </is>
      </c>
      <c r="B3" s="2" t="inlineStr">
        <is>
          <t>Nama Barang</t>
        </is>
      </c>
      <c r="C3" s="2" t="inlineStr">
        <is>
          <t>Jumlah Terjual</t>
        </is>
      </c>
      <c r="D3" s="2" t="inlineStr">
        <is>
          <t>Harga Jual (per unit)</t>
        </is>
      </c>
      <c r="E3" s="2" t="inlineStr">
        <is>
          <t>Modal (per unit)</t>
        </is>
      </c>
      <c r="F3" s="2" t="inlineStr">
        <is>
          <t>Omzet</t>
        </is>
      </c>
      <c r="G3" s="2" t="inlineStr">
        <is>
          <t>Modal Total</t>
        </is>
      </c>
      <c r="H3" s="2" t="inlineStr">
        <is>
          <t>Untung</t>
        </is>
      </c>
      <c r="I3" s="2" t="inlineStr">
        <is>
          <t>Catatan</t>
        </is>
      </c>
    </row>
    <row r="4">
      <c r="A4" s="3" t="n">
        <v>46204</v>
      </c>
      <c r="B4" s="4" t="inlineStr">
        <is>
          <t>Nasi Uduk</t>
        </is>
      </c>
      <c r="C4" s="4" t="n">
        <v>25</v>
      </c>
      <c r="D4" s="5" t="n">
        <v>12000</v>
      </c>
      <c r="E4" s="5" t="n">
        <v>6000</v>
      </c>
      <c r="F4" s="5">
        <f>C4*D4</f>
        <v/>
      </c>
      <c r="G4" s="5">
        <f>C4*E4</f>
        <v/>
      </c>
      <c r="H4" s="5">
        <f>F4-G4</f>
        <v/>
      </c>
      <c r="I4" s="4" t="inlineStr">
        <is>
          <t>CONTOH — hapus baris ini</t>
        </is>
      </c>
    </row>
    <row r="5">
      <c r="A5" s="3" t="n">
        <v>46204</v>
      </c>
      <c r="B5" s="4" t="inlineStr">
        <is>
          <t>Es Teh Manis</t>
        </is>
      </c>
      <c r="C5" s="4" t="n">
        <v>30</v>
      </c>
      <c r="D5" s="5" t="n">
        <v>5000</v>
      </c>
      <c r="E5" s="5" t="n">
        <v>1500</v>
      </c>
      <c r="F5" s="5">
        <f>C5*D5</f>
        <v/>
      </c>
      <c r="G5" s="5">
        <f>C5*E5</f>
        <v/>
      </c>
      <c r="H5" s="5">
        <f>F5-G5</f>
        <v/>
      </c>
      <c r="I5" s="4" t="inlineStr">
        <is>
          <t>CONTOH — hapus baris ini</t>
        </is>
      </c>
    </row>
    <row r="6">
      <c r="A6" s="3" t="n">
        <v>46205</v>
      </c>
      <c r="B6" s="4" t="inlineStr">
        <is>
          <t>Nasi Uduk</t>
        </is>
      </c>
      <c r="C6" s="4" t="n">
        <v>18</v>
      </c>
      <c r="D6" s="5" t="n">
        <v>12000</v>
      </c>
      <c r="E6" s="5" t="n">
        <v>6000</v>
      </c>
      <c r="F6" s="5">
        <f>C6*D6</f>
        <v/>
      </c>
      <c r="G6" s="5">
        <f>C6*E6</f>
        <v/>
      </c>
      <c r="H6" s="5">
        <f>F6-G6</f>
        <v/>
      </c>
      <c r="I6" s="4" t="inlineStr">
        <is>
          <t>CONTOH — hapus baris ini</t>
        </is>
      </c>
    </row>
    <row r="7">
      <c r="A7" s="3" t="n">
        <v>46205</v>
      </c>
      <c r="B7" s="4" t="inlineStr">
        <is>
          <t>Gorengan</t>
        </is>
      </c>
      <c r="C7" s="4" t="n">
        <v>40</v>
      </c>
      <c r="D7" s="5" t="n">
        <v>2000</v>
      </c>
      <c r="E7" s="5" t="n">
        <v>800</v>
      </c>
      <c r="F7" s="5">
        <f>C7*D7</f>
        <v/>
      </c>
      <c r="G7" s="5">
        <f>C7*E7</f>
        <v/>
      </c>
      <c r="H7" s="5">
        <f>F7-G7</f>
        <v/>
      </c>
      <c r="I7" s="4" t="inlineStr">
        <is>
          <t>CONTOH — hapus baris ini</t>
        </is>
      </c>
    </row>
    <row r="8">
      <c r="A8" s="3" t="n">
        <v>46206</v>
      </c>
      <c r="B8" s="4" t="inlineStr">
        <is>
          <t>Nasi Uduk</t>
        </is>
      </c>
      <c r="C8" s="4" t="n">
        <v>32</v>
      </c>
      <c r="D8" s="5" t="n">
        <v>12000</v>
      </c>
      <c r="E8" s="5" t="n">
        <v>6000</v>
      </c>
      <c r="F8" s="5">
        <f>C8*D8</f>
        <v/>
      </c>
      <c r="G8" s="5">
        <f>C8*E8</f>
        <v/>
      </c>
      <c r="H8" s="5">
        <f>F8-G8</f>
        <v/>
      </c>
      <c r="I8" s="4" t="inlineStr">
        <is>
          <t>CONTOH — hapus baris ini</t>
        </is>
      </c>
    </row>
    <row r="9">
      <c r="F9" s="6">
        <f>IF(C9="","",C9*D9)</f>
        <v/>
      </c>
      <c r="G9" s="6">
        <f>IF(C9="","",C9*E9)</f>
        <v/>
      </c>
      <c r="H9" s="6">
        <f>IF(C9="","",F9-G9)</f>
        <v/>
      </c>
    </row>
    <row r="10">
      <c r="F10" s="6">
        <f>IF(C10="","",C10*D10)</f>
        <v/>
      </c>
      <c r="G10" s="6">
        <f>IF(C10="","",C10*E10)</f>
        <v/>
      </c>
      <c r="H10" s="6">
        <f>IF(C10="","",F10-G10)</f>
        <v/>
      </c>
    </row>
    <row r="11">
      <c r="F11" s="6">
        <f>IF(C11="","",C11*D11)</f>
        <v/>
      </c>
      <c r="G11" s="6">
        <f>IF(C11="","",C11*E11)</f>
        <v/>
      </c>
      <c r="H11" s="6">
        <f>IF(C11="","",F11-G11)</f>
        <v/>
      </c>
    </row>
    <row r="12">
      <c r="F12" s="6">
        <f>IF(C12="","",C12*D12)</f>
        <v/>
      </c>
      <c r="G12" s="6">
        <f>IF(C12="","",C12*E12)</f>
        <v/>
      </c>
      <c r="H12" s="6">
        <f>IF(C12="","",F12-G12)</f>
        <v/>
      </c>
    </row>
    <row r="13">
      <c r="F13" s="6">
        <f>IF(C13="","",C13*D13)</f>
        <v/>
      </c>
      <c r="G13" s="6">
        <f>IF(C13="","",C13*E13)</f>
        <v/>
      </c>
      <c r="H13" s="6">
        <f>IF(C13="","",F13-G13)</f>
        <v/>
      </c>
    </row>
    <row r="14">
      <c r="F14" s="6">
        <f>IF(C14="","",C14*D14)</f>
        <v/>
      </c>
      <c r="G14" s="6">
        <f>IF(C14="","",C14*E14)</f>
        <v/>
      </c>
      <c r="H14" s="6">
        <f>IF(C14="","",F14-G14)</f>
        <v/>
      </c>
    </row>
    <row r="15">
      <c r="F15" s="6">
        <f>IF(C15="","",C15*D15)</f>
        <v/>
      </c>
      <c r="G15" s="6">
        <f>IF(C15="","",C15*E15)</f>
        <v/>
      </c>
      <c r="H15" s="6">
        <f>IF(C15="","",F15-G15)</f>
        <v/>
      </c>
    </row>
    <row r="16">
      <c r="F16" s="6">
        <f>IF(C16="","",C16*D16)</f>
        <v/>
      </c>
      <c r="G16" s="6">
        <f>IF(C16="","",C16*E16)</f>
        <v/>
      </c>
      <c r="H16" s="6">
        <f>IF(C16="","",F16-G16)</f>
        <v/>
      </c>
    </row>
    <row r="17">
      <c r="F17" s="6">
        <f>IF(C17="","",C17*D17)</f>
        <v/>
      </c>
      <c r="G17" s="6">
        <f>IF(C17="","",C17*E17)</f>
        <v/>
      </c>
      <c r="H17" s="6">
        <f>IF(C17="","",F17-G17)</f>
        <v/>
      </c>
    </row>
    <row r="18">
      <c r="F18" s="6">
        <f>IF(C18="","",C18*D18)</f>
        <v/>
      </c>
      <c r="G18" s="6">
        <f>IF(C18="","",C18*E18)</f>
        <v/>
      </c>
      <c r="H18" s="6">
        <f>IF(C18="","",F18-G18)</f>
        <v/>
      </c>
    </row>
    <row r="19">
      <c r="F19" s="6">
        <f>IF(C19="","",C19*D19)</f>
        <v/>
      </c>
      <c r="G19" s="6">
        <f>IF(C19="","",C19*E19)</f>
        <v/>
      </c>
      <c r="H19" s="6">
        <f>IF(C19="","",F19-G19)</f>
        <v/>
      </c>
    </row>
    <row r="20">
      <c r="F20" s="6">
        <f>IF(C20="","",C20*D20)</f>
        <v/>
      </c>
      <c r="G20" s="6">
        <f>IF(C20="","",C20*E20)</f>
        <v/>
      </c>
      <c r="H20" s="6">
        <f>IF(C20="","",F20-G20)</f>
        <v/>
      </c>
    </row>
    <row r="21">
      <c r="F21" s="6">
        <f>IF(C21="","",C21*D21)</f>
        <v/>
      </c>
      <c r="G21" s="6">
        <f>IF(C21="","",C21*E21)</f>
        <v/>
      </c>
      <c r="H21" s="6">
        <f>IF(C21="","",F21-G21)</f>
        <v/>
      </c>
    </row>
    <row r="22">
      <c r="F22" s="6">
        <f>IF(C22="","",C22*D22)</f>
        <v/>
      </c>
      <c r="G22" s="6">
        <f>IF(C22="","",C22*E22)</f>
        <v/>
      </c>
      <c r="H22" s="6">
        <f>IF(C22="","",F22-G22)</f>
        <v/>
      </c>
    </row>
    <row r="23">
      <c r="F23" s="6">
        <f>IF(C23="","",C23*D23)</f>
        <v/>
      </c>
      <c r="G23" s="6">
        <f>IF(C23="","",C23*E23)</f>
        <v/>
      </c>
      <c r="H23" s="6">
        <f>IF(C23="","",F23-G23)</f>
        <v/>
      </c>
    </row>
    <row r="24">
      <c r="F24" s="6">
        <f>IF(C24="","",C24*D24)</f>
        <v/>
      </c>
      <c r="G24" s="6">
        <f>IF(C24="","",C24*E24)</f>
        <v/>
      </c>
      <c r="H24" s="6">
        <f>IF(C24="","",F24-G24)</f>
        <v/>
      </c>
    </row>
    <row r="25">
      <c r="F25" s="6">
        <f>IF(C25="","",C25*D25)</f>
        <v/>
      </c>
      <c r="G25" s="6">
        <f>IF(C25="","",C25*E25)</f>
        <v/>
      </c>
      <c r="H25" s="6">
        <f>IF(C25="","",F25-G25)</f>
        <v/>
      </c>
    </row>
    <row r="26">
      <c r="F26" s="6">
        <f>IF(C26="","",C26*D26)</f>
        <v/>
      </c>
      <c r="G26" s="6">
        <f>IF(C26="","",C26*E26)</f>
        <v/>
      </c>
      <c r="H26" s="6">
        <f>IF(C26="","",F26-G26)</f>
        <v/>
      </c>
    </row>
    <row r="27">
      <c r="F27" s="6">
        <f>IF(C27="","",C27*D27)</f>
        <v/>
      </c>
      <c r="G27" s="6">
        <f>IF(C27="","",C27*E27)</f>
        <v/>
      </c>
      <c r="H27" s="6">
        <f>IF(C27="","",F27-G27)</f>
        <v/>
      </c>
    </row>
    <row r="28">
      <c r="F28" s="6">
        <f>IF(C28="","",C28*D28)</f>
        <v/>
      </c>
      <c r="G28" s="6">
        <f>IF(C28="","",C28*E28)</f>
        <v/>
      </c>
      <c r="H28" s="6">
        <f>IF(C28="","",F28-G28)</f>
        <v/>
      </c>
    </row>
    <row r="29">
      <c r="F29" s="6">
        <f>IF(C29="","",C29*D29)</f>
        <v/>
      </c>
      <c r="G29" s="6">
        <f>IF(C29="","",C29*E29)</f>
        <v/>
      </c>
      <c r="H29" s="6">
        <f>IF(C29="","",F29-G29)</f>
        <v/>
      </c>
    </row>
    <row r="30">
      <c r="F30" s="6">
        <f>IF(C30="","",C30*D30)</f>
        <v/>
      </c>
      <c r="G30" s="6">
        <f>IF(C30="","",C30*E30)</f>
        <v/>
      </c>
      <c r="H30" s="6">
        <f>IF(C30="","",F30-G30)</f>
        <v/>
      </c>
    </row>
    <row r="31">
      <c r="F31" s="6">
        <f>IF(C31="","",C31*D31)</f>
        <v/>
      </c>
      <c r="G31" s="6">
        <f>IF(C31="","",C31*E31)</f>
        <v/>
      </c>
      <c r="H31" s="6">
        <f>IF(C31="","",F31-G31)</f>
        <v/>
      </c>
    </row>
    <row r="32">
      <c r="F32" s="6">
        <f>IF(C32="","",C32*D32)</f>
        <v/>
      </c>
      <c r="G32" s="6">
        <f>IF(C32="","",C32*E32)</f>
        <v/>
      </c>
      <c r="H32" s="6">
        <f>IF(C32="","",F32-G32)</f>
        <v/>
      </c>
    </row>
    <row r="33">
      <c r="F33" s="6">
        <f>IF(C33="","",C33*D33)</f>
        <v/>
      </c>
      <c r="G33" s="6">
        <f>IF(C33="","",C33*E33)</f>
        <v/>
      </c>
      <c r="H33" s="6">
        <f>IF(C33="","",F33-G33)</f>
        <v/>
      </c>
    </row>
    <row r="34">
      <c r="F34" s="6">
        <f>IF(C34="","",C34*D34)</f>
        <v/>
      </c>
      <c r="G34" s="6">
        <f>IF(C34="","",C34*E34)</f>
        <v/>
      </c>
      <c r="H34" s="6">
        <f>IF(C34="","",F34-G34)</f>
        <v/>
      </c>
    </row>
    <row r="35">
      <c r="F35" s="6">
        <f>IF(C35="","",C35*D35)</f>
        <v/>
      </c>
      <c r="G35" s="6">
        <f>IF(C35="","",C35*E35)</f>
        <v/>
      </c>
      <c r="H35" s="6">
        <f>IF(C35="","",F35-G35)</f>
        <v/>
      </c>
    </row>
    <row r="36">
      <c r="F36" s="6">
        <f>IF(C36="","",C36*D36)</f>
        <v/>
      </c>
      <c r="G36" s="6">
        <f>IF(C36="","",C36*E36)</f>
        <v/>
      </c>
      <c r="H36" s="6">
        <f>IF(C36="","",F36-G36)</f>
        <v/>
      </c>
    </row>
    <row r="37">
      <c r="F37" s="6">
        <f>IF(C37="","",C37*D37)</f>
        <v/>
      </c>
      <c r="G37" s="6">
        <f>IF(C37="","",C37*E37)</f>
        <v/>
      </c>
      <c r="H37" s="6">
        <f>IF(C37="","",F37-G37)</f>
        <v/>
      </c>
    </row>
    <row r="38">
      <c r="F38" s="6">
        <f>IF(C38="","",C38*D38)</f>
        <v/>
      </c>
      <c r="G38" s="6">
        <f>IF(C38="","",C38*E38)</f>
        <v/>
      </c>
      <c r="H38" s="6">
        <f>IF(C38="","",F38-G38)</f>
        <v/>
      </c>
    </row>
    <row r="39">
      <c r="F39" s="6">
        <f>IF(C39="","",C39*D39)</f>
        <v/>
      </c>
      <c r="G39" s="6">
        <f>IF(C39="","",C39*E39)</f>
        <v/>
      </c>
      <c r="H39" s="6">
        <f>IF(C39="","",F39-G39)</f>
        <v/>
      </c>
    </row>
    <row r="40">
      <c r="F40" s="6">
        <f>IF(C40="","",C40*D40)</f>
        <v/>
      </c>
      <c r="G40" s="6">
        <f>IF(C40="","",C40*E40)</f>
        <v/>
      </c>
      <c r="H40" s="6">
        <f>IF(C40="","",F40-G40)</f>
        <v/>
      </c>
    </row>
    <row r="41">
      <c r="F41" s="6">
        <f>IF(C41="","",C41*D41)</f>
        <v/>
      </c>
      <c r="G41" s="6">
        <f>IF(C41="","",C41*E41)</f>
        <v/>
      </c>
      <c r="H41" s="6">
        <f>IF(C41="","",F41-G41)</f>
        <v/>
      </c>
    </row>
    <row r="42">
      <c r="F42" s="6">
        <f>IF(C42="","",C42*D42)</f>
        <v/>
      </c>
      <c r="G42" s="6">
        <f>IF(C42="","",C42*E42)</f>
        <v/>
      </c>
      <c r="H42" s="6">
        <f>IF(C42="","",F42-G42)</f>
        <v/>
      </c>
    </row>
    <row r="43">
      <c r="F43" s="6">
        <f>IF(C43="","",C43*D43)</f>
        <v/>
      </c>
      <c r="G43" s="6">
        <f>IF(C43="","",C43*E43)</f>
        <v/>
      </c>
      <c r="H43" s="6">
        <f>IF(C43="","",F43-G43)</f>
        <v/>
      </c>
    </row>
    <row r="44">
      <c r="F44" s="6">
        <f>IF(C44="","",C44*D44)</f>
        <v/>
      </c>
      <c r="G44" s="6">
        <f>IF(C44="","",C44*E44)</f>
        <v/>
      </c>
      <c r="H44" s="6">
        <f>IF(C44="","",F44-G44)</f>
        <v/>
      </c>
    </row>
    <row r="45">
      <c r="F45" s="6">
        <f>IF(C45="","",C45*D45)</f>
        <v/>
      </c>
      <c r="G45" s="6">
        <f>IF(C45="","",C45*E45)</f>
        <v/>
      </c>
      <c r="H45" s="6">
        <f>IF(C45="","",F45-G45)</f>
        <v/>
      </c>
    </row>
    <row r="46">
      <c r="F46" s="6">
        <f>IF(C46="","",C46*D46)</f>
        <v/>
      </c>
      <c r="G46" s="6">
        <f>IF(C46="","",C46*E46)</f>
        <v/>
      </c>
      <c r="H46" s="6">
        <f>IF(C46="","",F46-G46)</f>
        <v/>
      </c>
    </row>
    <row r="47">
      <c r="F47" s="6">
        <f>IF(C47="","",C47*D47)</f>
        <v/>
      </c>
      <c r="G47" s="6">
        <f>IF(C47="","",C47*E47)</f>
        <v/>
      </c>
      <c r="H47" s="6">
        <f>IF(C47="","",F47-G47)</f>
        <v/>
      </c>
    </row>
    <row r="48">
      <c r="F48" s="6">
        <f>IF(C48="","",C48*D48)</f>
        <v/>
      </c>
      <c r="G48" s="6">
        <f>IF(C48="","",C48*E48)</f>
        <v/>
      </c>
      <c r="H48" s="6">
        <f>IF(C48="","",F48-G48)</f>
        <v/>
      </c>
    </row>
    <row r="49">
      <c r="F49" s="6">
        <f>IF(C49="","",C49*D49)</f>
        <v/>
      </c>
      <c r="G49" s="6">
        <f>IF(C49="","",C49*E49)</f>
        <v/>
      </c>
      <c r="H49" s="6">
        <f>IF(C49="","",F49-G49)</f>
        <v/>
      </c>
    </row>
    <row r="50">
      <c r="F50" s="6">
        <f>IF(C50="","",C50*D50)</f>
        <v/>
      </c>
      <c r="G50" s="6">
        <f>IF(C50="","",C50*E50)</f>
        <v/>
      </c>
      <c r="H50" s="6">
        <f>IF(C50="","",F50-G50)</f>
        <v/>
      </c>
    </row>
    <row r="51">
      <c r="F51" s="6">
        <f>IF(C51="","",C51*D51)</f>
        <v/>
      </c>
      <c r="G51" s="6">
        <f>IF(C51="","",C51*E51)</f>
        <v/>
      </c>
      <c r="H51" s="6">
        <f>IF(C51="","",F51-G51)</f>
        <v/>
      </c>
    </row>
    <row r="52">
      <c r="F52" s="6">
        <f>IF(C52="","",C52*D52)</f>
        <v/>
      </c>
      <c r="G52" s="6">
        <f>IF(C52="","",C52*E52)</f>
        <v/>
      </c>
      <c r="H52" s="6">
        <f>IF(C52="","",F52-G52)</f>
        <v/>
      </c>
    </row>
    <row r="53">
      <c r="F53" s="6">
        <f>IF(C53="","",C53*D53)</f>
        <v/>
      </c>
      <c r="G53" s="6">
        <f>IF(C53="","",C53*E53)</f>
        <v/>
      </c>
      <c r="H53" s="6">
        <f>IF(C53="","",F53-G53)</f>
        <v/>
      </c>
    </row>
    <row r="54">
      <c r="F54" s="6">
        <f>IF(C54="","",C54*D54)</f>
        <v/>
      </c>
      <c r="G54" s="6">
        <f>IF(C54="","",C54*E54)</f>
        <v/>
      </c>
      <c r="H54" s="6">
        <f>IF(C54="","",F54-G54)</f>
        <v/>
      </c>
    </row>
    <row r="55">
      <c r="F55" s="6">
        <f>IF(C55="","",C55*D55)</f>
        <v/>
      </c>
      <c r="G55" s="6">
        <f>IF(C55="","",C55*E55)</f>
        <v/>
      </c>
      <c r="H55" s="6">
        <f>IF(C55="","",F55-G55)</f>
        <v/>
      </c>
    </row>
    <row r="56">
      <c r="F56" s="6">
        <f>IF(C56="","",C56*D56)</f>
        <v/>
      </c>
      <c r="G56" s="6">
        <f>IF(C56="","",C56*E56)</f>
        <v/>
      </c>
      <c r="H56" s="6">
        <f>IF(C56="","",F56-G56)</f>
        <v/>
      </c>
    </row>
    <row r="57">
      <c r="F57" s="6">
        <f>IF(C57="","",C57*D57)</f>
        <v/>
      </c>
      <c r="G57" s="6">
        <f>IF(C57="","",C57*E57)</f>
        <v/>
      </c>
      <c r="H57" s="6">
        <f>IF(C57="","",F57-G57)</f>
        <v/>
      </c>
    </row>
    <row r="58">
      <c r="F58" s="6">
        <f>IF(C58="","",C58*D58)</f>
        <v/>
      </c>
      <c r="G58" s="6">
        <f>IF(C58="","",C58*E58)</f>
        <v/>
      </c>
      <c r="H58" s="6">
        <f>IF(C58="","",F58-G58)</f>
        <v/>
      </c>
    </row>
    <row r="59">
      <c r="F59" s="6">
        <f>IF(C59="","",C59*D59)</f>
        <v/>
      </c>
      <c r="G59" s="6">
        <f>IF(C59="","",C59*E59)</f>
        <v/>
      </c>
      <c r="H59" s="6">
        <f>IF(C59="","",F59-G59)</f>
        <v/>
      </c>
    </row>
    <row r="60">
      <c r="F60" s="6">
        <f>IF(C60="","",C60*D60)</f>
        <v/>
      </c>
      <c r="G60" s="6">
        <f>IF(C60="","",C60*E60)</f>
        <v/>
      </c>
      <c r="H60" s="6">
        <f>IF(C60="","",F60-G60)</f>
        <v/>
      </c>
    </row>
    <row r="61">
      <c r="F61" s="6">
        <f>IF(C61="","",C61*D61)</f>
        <v/>
      </c>
      <c r="G61" s="6">
        <f>IF(C61="","",C61*E61)</f>
        <v/>
      </c>
      <c r="H61" s="6">
        <f>IF(C61="","",F61-G61)</f>
        <v/>
      </c>
    </row>
    <row r="62">
      <c r="F62" s="6">
        <f>IF(C62="","",C62*D62)</f>
        <v/>
      </c>
      <c r="G62" s="6">
        <f>IF(C62="","",C62*E62)</f>
        <v/>
      </c>
      <c r="H62" s="6">
        <f>IF(C62="","",F62-G62)</f>
        <v/>
      </c>
    </row>
    <row r="63">
      <c r="F63" s="6">
        <f>IF(C63="","",C63*D63)</f>
        <v/>
      </c>
      <c r="G63" s="6">
        <f>IF(C63="","",C63*E63)</f>
        <v/>
      </c>
      <c r="H63" s="6">
        <f>IF(C63="","",F63-G63)</f>
        <v/>
      </c>
    </row>
    <row r="64">
      <c r="F64" s="6">
        <f>IF(C64="","",C64*D64)</f>
        <v/>
      </c>
      <c r="G64" s="6">
        <f>IF(C64="","",C64*E64)</f>
        <v/>
      </c>
      <c r="H64" s="6">
        <f>IF(C64="","",F64-G64)</f>
        <v/>
      </c>
    </row>
    <row r="65">
      <c r="F65" s="6">
        <f>IF(C65="","",C65*D65)</f>
        <v/>
      </c>
      <c r="G65" s="6">
        <f>IF(C65="","",C65*E65)</f>
        <v/>
      </c>
      <c r="H65" s="6">
        <f>IF(C65="","",F65-G65)</f>
        <v/>
      </c>
    </row>
    <row r="66">
      <c r="F66" s="6">
        <f>IF(C66="","",C66*D66)</f>
        <v/>
      </c>
      <c r="G66" s="6">
        <f>IF(C66="","",C66*E66)</f>
        <v/>
      </c>
      <c r="H66" s="6">
        <f>IF(C66="","",F66-G66)</f>
        <v/>
      </c>
    </row>
    <row r="67">
      <c r="F67" s="6">
        <f>IF(C67="","",C67*D67)</f>
        <v/>
      </c>
      <c r="G67" s="6">
        <f>IF(C67="","",C67*E67)</f>
        <v/>
      </c>
      <c r="H67" s="6">
        <f>IF(C67="","",F67-G67)</f>
        <v/>
      </c>
    </row>
    <row r="68">
      <c r="F68" s="6">
        <f>IF(C68="","",C68*D68)</f>
        <v/>
      </c>
      <c r="G68" s="6">
        <f>IF(C68="","",C68*E68)</f>
        <v/>
      </c>
      <c r="H68" s="6">
        <f>IF(C68="","",F68-G68)</f>
        <v/>
      </c>
    </row>
    <row r="69">
      <c r="F69" s="6">
        <f>IF(C69="","",C69*D69)</f>
        <v/>
      </c>
      <c r="G69" s="6">
        <f>IF(C69="","",C69*E69)</f>
        <v/>
      </c>
      <c r="H69" s="6">
        <f>IF(C69="","",F69-G69)</f>
        <v/>
      </c>
    </row>
    <row r="70">
      <c r="F70" s="6">
        <f>IF(C70="","",C70*D70)</f>
        <v/>
      </c>
      <c r="G70" s="6">
        <f>IF(C70="","",C70*E70)</f>
        <v/>
      </c>
      <c r="H70" s="6">
        <f>IF(C70="","",F70-G70)</f>
        <v/>
      </c>
    </row>
    <row r="71">
      <c r="F71" s="6">
        <f>IF(C71="","",C71*D71)</f>
        <v/>
      </c>
      <c r="G71" s="6">
        <f>IF(C71="","",C71*E71)</f>
        <v/>
      </c>
      <c r="H71" s="6">
        <f>IF(C71="","",F71-G71)</f>
        <v/>
      </c>
    </row>
    <row r="72">
      <c r="F72" s="6">
        <f>IF(C72="","",C72*D72)</f>
        <v/>
      </c>
      <c r="G72" s="6">
        <f>IF(C72="","",C72*E72)</f>
        <v/>
      </c>
      <c r="H72" s="6">
        <f>IF(C72="","",F72-G72)</f>
        <v/>
      </c>
    </row>
    <row r="73">
      <c r="F73" s="6">
        <f>IF(C73="","",C73*D73)</f>
        <v/>
      </c>
      <c r="G73" s="6">
        <f>IF(C73="","",C73*E73)</f>
        <v/>
      </c>
      <c r="H73" s="6">
        <f>IF(C73="","",F73-G73)</f>
        <v/>
      </c>
    </row>
    <row r="74">
      <c r="F74" s="6">
        <f>IF(C74="","",C74*D74)</f>
        <v/>
      </c>
      <c r="G74" s="6">
        <f>IF(C74="","",C74*E74)</f>
        <v/>
      </c>
      <c r="H74" s="6">
        <f>IF(C74="","",F74-G74)</f>
        <v/>
      </c>
    </row>
    <row r="75">
      <c r="F75" s="6">
        <f>IF(C75="","",C75*D75)</f>
        <v/>
      </c>
      <c r="G75" s="6">
        <f>IF(C75="","",C75*E75)</f>
        <v/>
      </c>
      <c r="H75" s="6">
        <f>IF(C75="","",F75-G75)</f>
        <v/>
      </c>
    </row>
    <row r="76">
      <c r="F76" s="6">
        <f>IF(C76="","",C76*D76)</f>
        <v/>
      </c>
      <c r="G76" s="6">
        <f>IF(C76="","",C76*E76)</f>
        <v/>
      </c>
      <c r="H76" s="6">
        <f>IF(C76="","",F76-G76)</f>
        <v/>
      </c>
    </row>
    <row r="77">
      <c r="F77" s="6">
        <f>IF(C77="","",C77*D77)</f>
        <v/>
      </c>
      <c r="G77" s="6">
        <f>IF(C77="","",C77*E77)</f>
        <v/>
      </c>
      <c r="H77" s="6">
        <f>IF(C77="","",F77-G77)</f>
        <v/>
      </c>
    </row>
    <row r="78">
      <c r="F78" s="6">
        <f>IF(C78="","",C78*D78)</f>
        <v/>
      </c>
      <c r="G78" s="6">
        <f>IF(C78="","",C78*E78)</f>
        <v/>
      </c>
      <c r="H78" s="6">
        <f>IF(C78="","",F78-G78)</f>
        <v/>
      </c>
    </row>
    <row r="79">
      <c r="F79" s="6">
        <f>IF(C79="","",C79*D79)</f>
        <v/>
      </c>
      <c r="G79" s="6">
        <f>IF(C79="","",C79*E79)</f>
        <v/>
      </c>
      <c r="H79" s="6">
        <f>IF(C79="","",F79-G79)</f>
        <v/>
      </c>
    </row>
    <row r="80">
      <c r="F80" s="6">
        <f>IF(C80="","",C80*D80)</f>
        <v/>
      </c>
      <c r="G80" s="6">
        <f>IF(C80="","",C80*E80)</f>
        <v/>
      </c>
      <c r="H80" s="6">
        <f>IF(C80="","",F80-G80)</f>
        <v/>
      </c>
    </row>
    <row r="81">
      <c r="F81" s="6">
        <f>IF(C81="","",C81*D81)</f>
        <v/>
      </c>
      <c r="G81" s="6">
        <f>IF(C81="","",C81*E81)</f>
        <v/>
      </c>
      <c r="H81" s="6">
        <f>IF(C81="","",F81-G81)</f>
        <v/>
      </c>
    </row>
    <row r="82">
      <c r="F82" s="6">
        <f>IF(C82="","",C82*D82)</f>
        <v/>
      </c>
      <c r="G82" s="6">
        <f>IF(C82="","",C82*E82)</f>
        <v/>
      </c>
      <c r="H82" s="6">
        <f>IF(C82="","",F82-G82)</f>
        <v/>
      </c>
    </row>
    <row r="83">
      <c r="F83" s="6">
        <f>IF(C83="","",C83*D83)</f>
        <v/>
      </c>
      <c r="G83" s="6">
        <f>IF(C83="","",C83*E83)</f>
        <v/>
      </c>
      <c r="H83" s="6">
        <f>IF(C83="","",F83-G83)</f>
        <v/>
      </c>
    </row>
    <row r="84">
      <c r="F84" s="6">
        <f>IF(C84="","",C84*D84)</f>
        <v/>
      </c>
      <c r="G84" s="6">
        <f>IF(C84="","",C84*E84)</f>
        <v/>
      </c>
      <c r="H84" s="6">
        <f>IF(C84="","",F84-G84)</f>
        <v/>
      </c>
    </row>
    <row r="85">
      <c r="F85" s="6">
        <f>IF(C85="","",C85*D85)</f>
        <v/>
      </c>
      <c r="G85" s="6">
        <f>IF(C85="","",C85*E85)</f>
        <v/>
      </c>
      <c r="H85" s="6">
        <f>IF(C85="","",F85-G85)</f>
        <v/>
      </c>
    </row>
    <row r="86">
      <c r="F86" s="6">
        <f>IF(C86="","",C86*D86)</f>
        <v/>
      </c>
      <c r="G86" s="6">
        <f>IF(C86="","",C86*E86)</f>
        <v/>
      </c>
      <c r="H86" s="6">
        <f>IF(C86="","",F86-G86)</f>
        <v/>
      </c>
    </row>
    <row r="87">
      <c r="F87" s="6">
        <f>IF(C87="","",C87*D87)</f>
        <v/>
      </c>
      <c r="G87" s="6">
        <f>IF(C87="","",C87*E87)</f>
        <v/>
      </c>
      <c r="H87" s="6">
        <f>IF(C87="","",F87-G87)</f>
        <v/>
      </c>
    </row>
    <row r="88">
      <c r="F88" s="6">
        <f>IF(C88="","",C88*D88)</f>
        <v/>
      </c>
      <c r="G88" s="6">
        <f>IF(C88="","",C88*E88)</f>
        <v/>
      </c>
      <c r="H88" s="6">
        <f>IF(C88="","",F88-G88)</f>
        <v/>
      </c>
    </row>
    <row r="89">
      <c r="F89" s="6">
        <f>IF(C89="","",C89*D89)</f>
        <v/>
      </c>
      <c r="G89" s="6">
        <f>IF(C89="","",C89*E89)</f>
        <v/>
      </c>
      <c r="H89" s="6">
        <f>IF(C89="","",F89-G89)</f>
        <v/>
      </c>
    </row>
    <row r="90">
      <c r="F90" s="6">
        <f>IF(C90="","",C90*D90)</f>
        <v/>
      </c>
      <c r="G90" s="6">
        <f>IF(C90="","",C90*E90)</f>
        <v/>
      </c>
      <c r="H90" s="6">
        <f>IF(C90="","",F90-G90)</f>
        <v/>
      </c>
    </row>
    <row r="91">
      <c r="F91" s="6">
        <f>IF(C91="","",C91*D91)</f>
        <v/>
      </c>
      <c r="G91" s="6">
        <f>IF(C91="","",C91*E91)</f>
        <v/>
      </c>
      <c r="H91" s="6">
        <f>IF(C91="","",F91-G91)</f>
        <v/>
      </c>
    </row>
    <row r="92">
      <c r="F92" s="6">
        <f>IF(C92="","",C92*D92)</f>
        <v/>
      </c>
      <c r="G92" s="6">
        <f>IF(C92="","",C92*E92)</f>
        <v/>
      </c>
      <c r="H92" s="6">
        <f>IF(C92="","",F92-G92)</f>
        <v/>
      </c>
    </row>
    <row r="93">
      <c r="F93" s="6">
        <f>IF(C93="","",C93*D93)</f>
        <v/>
      </c>
      <c r="G93" s="6">
        <f>IF(C93="","",C93*E93)</f>
        <v/>
      </c>
      <c r="H93" s="6">
        <f>IF(C93="","",F93-G93)</f>
        <v/>
      </c>
    </row>
    <row r="94">
      <c r="F94" s="6">
        <f>IF(C94="","",C94*D94)</f>
        <v/>
      </c>
      <c r="G94" s="6">
        <f>IF(C94="","",C94*E94)</f>
        <v/>
      </c>
      <c r="H94" s="6">
        <f>IF(C94="","",F94-G94)</f>
        <v/>
      </c>
    </row>
    <row r="95">
      <c r="F95" s="6">
        <f>IF(C95="","",C95*D95)</f>
        <v/>
      </c>
      <c r="G95" s="6">
        <f>IF(C95="","",C95*E95)</f>
        <v/>
      </c>
      <c r="H95" s="6">
        <f>IF(C95="","",F95-G95)</f>
        <v/>
      </c>
    </row>
    <row r="96">
      <c r="F96" s="6">
        <f>IF(C96="","",C96*D96)</f>
        <v/>
      </c>
      <c r="G96" s="6">
        <f>IF(C96="","",C96*E96)</f>
        <v/>
      </c>
      <c r="H96" s="6">
        <f>IF(C96="","",F96-G96)</f>
        <v/>
      </c>
    </row>
    <row r="97">
      <c r="F97" s="6">
        <f>IF(C97="","",C97*D97)</f>
        <v/>
      </c>
      <c r="G97" s="6">
        <f>IF(C97="","",C97*E97)</f>
        <v/>
      </c>
      <c r="H97" s="6">
        <f>IF(C97="","",F97-G97)</f>
        <v/>
      </c>
    </row>
    <row r="98">
      <c r="F98" s="6">
        <f>IF(C98="","",C98*D98)</f>
        <v/>
      </c>
      <c r="G98" s="6">
        <f>IF(C98="","",C98*E98)</f>
        <v/>
      </c>
      <c r="H98" s="6">
        <f>IF(C98="","",F98-G98)</f>
        <v/>
      </c>
    </row>
    <row r="99">
      <c r="F99" s="6">
        <f>IF(C99="","",C99*D99)</f>
        <v/>
      </c>
      <c r="G99" s="6">
        <f>IF(C99="","",C99*E99)</f>
        <v/>
      </c>
      <c r="H99" s="6">
        <f>IF(C99="","",F99-G99)</f>
        <v/>
      </c>
    </row>
    <row r="100">
      <c r="F100" s="6">
        <f>IF(C100="","",C100*D100)</f>
        <v/>
      </c>
      <c r="G100" s="6">
        <f>IF(C100="","",C100*E100)</f>
        <v/>
      </c>
      <c r="H100" s="6">
        <f>IF(C100="","",F100-G100)</f>
        <v/>
      </c>
    </row>
    <row r="101">
      <c r="F101" s="6">
        <f>IF(C101="","",C101*D101)</f>
        <v/>
      </c>
      <c r="G101" s="6">
        <f>IF(C101="","",C101*E101)</f>
        <v/>
      </c>
      <c r="H101" s="6">
        <f>IF(C101="","",F101-G101)</f>
        <v/>
      </c>
    </row>
    <row r="102">
      <c r="F102" s="6">
        <f>IF(C102="","",C102*D102)</f>
        <v/>
      </c>
      <c r="G102" s="6">
        <f>IF(C102="","",C102*E102)</f>
        <v/>
      </c>
      <c r="H102" s="6">
        <f>IF(C102="","",F102-G102)</f>
        <v/>
      </c>
    </row>
    <row r="103">
      <c r="F103" s="6">
        <f>IF(C103="","",C103*D103)</f>
        <v/>
      </c>
      <c r="G103" s="6">
        <f>IF(C103="","",C103*E103)</f>
        <v/>
      </c>
      <c r="H103" s="6">
        <f>IF(C103="","",F103-G103)</f>
        <v/>
      </c>
    </row>
    <row r="104">
      <c r="F104" s="6">
        <f>IF(C104="","",C104*D104)</f>
        <v/>
      </c>
      <c r="G104" s="6">
        <f>IF(C104="","",C104*E104)</f>
        <v/>
      </c>
      <c r="H104" s="6">
        <f>IF(C104="","",F104-G104)</f>
        <v/>
      </c>
    </row>
    <row r="105">
      <c r="F105" s="6">
        <f>IF(C105="","",C105*D105)</f>
        <v/>
      </c>
      <c r="G105" s="6">
        <f>IF(C105="","",C105*E105)</f>
        <v/>
      </c>
      <c r="H105" s="6">
        <f>IF(C105="","",F105-G105)</f>
        <v/>
      </c>
    </row>
    <row r="106">
      <c r="F106" s="6">
        <f>IF(C106="","",C106*D106)</f>
        <v/>
      </c>
      <c r="G106" s="6">
        <f>IF(C106="","",C106*E106)</f>
        <v/>
      </c>
      <c r="H106" s="6">
        <f>IF(C106="","",F106-G106)</f>
        <v/>
      </c>
    </row>
    <row r="107">
      <c r="F107" s="6">
        <f>IF(C107="","",C107*D107)</f>
        <v/>
      </c>
      <c r="G107" s="6">
        <f>IF(C107="","",C107*E107)</f>
        <v/>
      </c>
      <c r="H107" s="6">
        <f>IF(C107="","",F107-G107)</f>
        <v/>
      </c>
    </row>
    <row r="108">
      <c r="F108" s="6">
        <f>IF(C108="","",C108*D108)</f>
        <v/>
      </c>
      <c r="G108" s="6">
        <f>IF(C108="","",C108*E108)</f>
        <v/>
      </c>
      <c r="H108" s="6">
        <f>IF(C108="","",F108-G108)</f>
        <v/>
      </c>
    </row>
    <row r="109">
      <c r="F109" s="6">
        <f>IF(C109="","",C109*D109)</f>
        <v/>
      </c>
      <c r="G109" s="6">
        <f>IF(C109="","",C109*E109)</f>
        <v/>
      </c>
      <c r="H109" s="6">
        <f>IF(C109="","",F109-G109)</f>
        <v/>
      </c>
    </row>
    <row r="110">
      <c r="F110" s="6">
        <f>IF(C110="","",C110*D110)</f>
        <v/>
      </c>
      <c r="G110" s="6">
        <f>IF(C110="","",C110*E110)</f>
        <v/>
      </c>
      <c r="H110" s="6">
        <f>IF(C110="","",F110-G110)</f>
        <v/>
      </c>
    </row>
    <row r="111">
      <c r="F111" s="6">
        <f>IF(C111="","",C111*D111)</f>
        <v/>
      </c>
      <c r="G111" s="6">
        <f>IF(C111="","",C111*E111)</f>
        <v/>
      </c>
      <c r="H111" s="6">
        <f>IF(C111="","",F111-G111)</f>
        <v/>
      </c>
    </row>
    <row r="112">
      <c r="F112" s="6">
        <f>IF(C112="","",C112*D112)</f>
        <v/>
      </c>
      <c r="G112" s="6">
        <f>IF(C112="","",C112*E112)</f>
        <v/>
      </c>
      <c r="H112" s="6">
        <f>IF(C112="","",F112-G112)</f>
        <v/>
      </c>
    </row>
    <row r="113">
      <c r="F113" s="6">
        <f>IF(C113="","",C113*D113)</f>
        <v/>
      </c>
      <c r="G113" s="6">
        <f>IF(C113="","",C113*E113)</f>
        <v/>
      </c>
      <c r="H113" s="6">
        <f>IF(C113="","",F113-G113)</f>
        <v/>
      </c>
    </row>
    <row r="114">
      <c r="F114" s="6">
        <f>IF(C114="","",C114*D114)</f>
        <v/>
      </c>
      <c r="G114" s="6">
        <f>IF(C114="","",C114*E114)</f>
        <v/>
      </c>
      <c r="H114" s="6">
        <f>IF(C114="","",F114-G114)</f>
        <v/>
      </c>
    </row>
    <row r="115">
      <c r="F115" s="6">
        <f>IF(C115="","",C115*D115)</f>
        <v/>
      </c>
      <c r="G115" s="6">
        <f>IF(C115="","",C115*E115)</f>
        <v/>
      </c>
      <c r="H115" s="6">
        <f>IF(C115="","",F115-G115)</f>
        <v/>
      </c>
    </row>
    <row r="116">
      <c r="F116" s="6">
        <f>IF(C116="","",C116*D116)</f>
        <v/>
      </c>
      <c r="G116" s="6">
        <f>IF(C116="","",C116*E116)</f>
        <v/>
      </c>
      <c r="H116" s="6">
        <f>IF(C116="","",F116-G116)</f>
        <v/>
      </c>
    </row>
    <row r="117">
      <c r="F117" s="6">
        <f>IF(C117="","",C117*D117)</f>
        <v/>
      </c>
      <c r="G117" s="6">
        <f>IF(C117="","",C117*E117)</f>
        <v/>
      </c>
      <c r="H117" s="6">
        <f>IF(C117="","",F117-G117)</f>
        <v/>
      </c>
    </row>
    <row r="118">
      <c r="F118" s="6">
        <f>IF(C118="","",C118*D118)</f>
        <v/>
      </c>
      <c r="G118" s="6">
        <f>IF(C118="","",C118*E118)</f>
        <v/>
      </c>
      <c r="H118" s="6">
        <f>IF(C118="","",F118-G118)</f>
        <v/>
      </c>
    </row>
    <row r="119">
      <c r="F119" s="6">
        <f>IF(C119="","",C119*D119)</f>
        <v/>
      </c>
      <c r="G119" s="6">
        <f>IF(C119="","",C119*E119)</f>
        <v/>
      </c>
      <c r="H119" s="6">
        <f>IF(C119="","",F119-G119)</f>
        <v/>
      </c>
    </row>
    <row r="120">
      <c r="F120" s="6">
        <f>IF(C120="","",C120*D120)</f>
        <v/>
      </c>
      <c r="G120" s="6">
        <f>IF(C120="","",C120*E120)</f>
        <v/>
      </c>
      <c r="H120" s="6">
        <f>IF(C120="","",F120-G120)</f>
        <v/>
      </c>
    </row>
    <row r="121">
      <c r="F121" s="6">
        <f>IF(C121="","",C121*D121)</f>
        <v/>
      </c>
      <c r="G121" s="6">
        <f>IF(C121="","",C121*E121)</f>
        <v/>
      </c>
      <c r="H121" s="6">
        <f>IF(C121="","",F121-G121)</f>
        <v/>
      </c>
    </row>
    <row r="122">
      <c r="F122" s="6">
        <f>IF(C122="","",C122*D122)</f>
        <v/>
      </c>
      <c r="G122" s="6">
        <f>IF(C122="","",C122*E122)</f>
        <v/>
      </c>
      <c r="H122" s="6">
        <f>IF(C122="","",F122-G122)</f>
        <v/>
      </c>
    </row>
    <row r="123">
      <c r="F123" s="6">
        <f>IF(C123="","",C123*D123)</f>
        <v/>
      </c>
      <c r="G123" s="6">
        <f>IF(C123="","",C123*E123)</f>
        <v/>
      </c>
      <c r="H123" s="6">
        <f>IF(C123="","",F123-G123)</f>
        <v/>
      </c>
    </row>
    <row r="124">
      <c r="F124" s="6">
        <f>IF(C124="","",C124*D124)</f>
        <v/>
      </c>
      <c r="G124" s="6">
        <f>IF(C124="","",C124*E124)</f>
        <v/>
      </c>
      <c r="H124" s="6">
        <f>IF(C124="","",F124-G124)</f>
        <v/>
      </c>
    </row>
    <row r="125">
      <c r="F125" s="6">
        <f>IF(C125="","",C125*D125)</f>
        <v/>
      </c>
      <c r="G125" s="6">
        <f>IF(C125="","",C125*E125)</f>
        <v/>
      </c>
      <c r="H125" s="6">
        <f>IF(C125="","",F125-G125)</f>
        <v/>
      </c>
    </row>
    <row r="126">
      <c r="F126" s="6">
        <f>IF(C126="","",C126*D126)</f>
        <v/>
      </c>
      <c r="G126" s="6">
        <f>IF(C126="","",C126*E126)</f>
        <v/>
      </c>
      <c r="H126" s="6">
        <f>IF(C126="","",F126-G126)</f>
        <v/>
      </c>
    </row>
    <row r="127">
      <c r="F127" s="6">
        <f>IF(C127="","",C127*D127)</f>
        <v/>
      </c>
      <c r="G127" s="6">
        <f>IF(C127="","",C127*E127)</f>
        <v/>
      </c>
      <c r="H127" s="6">
        <f>IF(C127="","",F127-G127)</f>
        <v/>
      </c>
    </row>
    <row r="128">
      <c r="F128" s="6">
        <f>IF(C128="","",C128*D128)</f>
        <v/>
      </c>
      <c r="G128" s="6">
        <f>IF(C128="","",C128*E128)</f>
        <v/>
      </c>
      <c r="H128" s="6">
        <f>IF(C128="","",F128-G128)</f>
        <v/>
      </c>
    </row>
    <row r="129">
      <c r="F129" s="6">
        <f>IF(C129="","",C129*D129)</f>
        <v/>
      </c>
      <c r="G129" s="6">
        <f>IF(C129="","",C129*E129)</f>
        <v/>
      </c>
      <c r="H129" s="6">
        <f>IF(C129="","",F129-G129)</f>
        <v/>
      </c>
    </row>
    <row r="130">
      <c r="F130" s="6">
        <f>IF(C130="","",C130*D130)</f>
        <v/>
      </c>
      <c r="G130" s="6">
        <f>IF(C130="","",C130*E130)</f>
        <v/>
      </c>
      <c r="H130" s="6">
        <f>IF(C130="","",F130-G130)</f>
        <v/>
      </c>
    </row>
    <row r="131">
      <c r="F131" s="6">
        <f>IF(C131="","",C131*D131)</f>
        <v/>
      </c>
      <c r="G131" s="6">
        <f>IF(C131="","",C131*E131)</f>
        <v/>
      </c>
      <c r="H131" s="6">
        <f>IF(C131="","",F131-G131)</f>
        <v/>
      </c>
    </row>
    <row r="132">
      <c r="F132" s="6">
        <f>IF(C132="","",C132*D132)</f>
        <v/>
      </c>
      <c r="G132" s="6">
        <f>IF(C132="","",C132*E132)</f>
        <v/>
      </c>
      <c r="H132" s="6">
        <f>IF(C132="","",F132-G132)</f>
        <v/>
      </c>
    </row>
    <row r="133">
      <c r="F133" s="6">
        <f>IF(C133="","",C133*D133)</f>
        <v/>
      </c>
      <c r="G133" s="6">
        <f>IF(C133="","",C133*E133)</f>
        <v/>
      </c>
      <c r="H133" s="6">
        <f>IF(C133="","",F133-G133)</f>
        <v/>
      </c>
    </row>
    <row r="134">
      <c r="F134" s="6">
        <f>IF(C134="","",C134*D134)</f>
        <v/>
      </c>
      <c r="G134" s="6">
        <f>IF(C134="","",C134*E134)</f>
        <v/>
      </c>
      <c r="H134" s="6">
        <f>IF(C134="","",F134-G134)</f>
        <v/>
      </c>
    </row>
    <row r="135">
      <c r="F135" s="6">
        <f>IF(C135="","",C135*D135)</f>
        <v/>
      </c>
      <c r="G135" s="6">
        <f>IF(C135="","",C135*E135)</f>
        <v/>
      </c>
      <c r="H135" s="6">
        <f>IF(C135="","",F135-G135)</f>
        <v/>
      </c>
    </row>
    <row r="136">
      <c r="F136" s="6">
        <f>IF(C136="","",C136*D136)</f>
        <v/>
      </c>
      <c r="G136" s="6">
        <f>IF(C136="","",C136*E136)</f>
        <v/>
      </c>
      <c r="H136" s="6">
        <f>IF(C136="","",F136-G136)</f>
        <v/>
      </c>
    </row>
    <row r="137">
      <c r="F137" s="6">
        <f>IF(C137="","",C137*D137)</f>
        <v/>
      </c>
      <c r="G137" s="6">
        <f>IF(C137="","",C137*E137)</f>
        <v/>
      </c>
      <c r="H137" s="6">
        <f>IF(C137="","",F137-G137)</f>
        <v/>
      </c>
    </row>
    <row r="138">
      <c r="F138" s="6">
        <f>IF(C138="","",C138*D138)</f>
        <v/>
      </c>
      <c r="G138" s="6">
        <f>IF(C138="","",C138*E138)</f>
        <v/>
      </c>
      <c r="H138" s="6">
        <f>IF(C138="","",F138-G138)</f>
        <v/>
      </c>
    </row>
    <row r="139">
      <c r="F139" s="6">
        <f>IF(C139="","",C139*D139)</f>
        <v/>
      </c>
      <c r="G139" s="6">
        <f>IF(C139="","",C139*E139)</f>
        <v/>
      </c>
      <c r="H139" s="6">
        <f>IF(C139="","",F139-G139)</f>
        <v/>
      </c>
    </row>
    <row r="140">
      <c r="F140" s="6">
        <f>IF(C140="","",C140*D140)</f>
        <v/>
      </c>
      <c r="G140" s="6">
        <f>IF(C140="","",C140*E140)</f>
        <v/>
      </c>
      <c r="H140" s="6">
        <f>IF(C140="","",F140-G140)</f>
        <v/>
      </c>
    </row>
    <row r="141">
      <c r="F141" s="6">
        <f>IF(C141="","",C141*D141)</f>
        <v/>
      </c>
      <c r="G141" s="6">
        <f>IF(C141="","",C141*E141)</f>
        <v/>
      </c>
      <c r="H141" s="6">
        <f>IF(C141="","",F141-G141)</f>
        <v/>
      </c>
    </row>
    <row r="142">
      <c r="F142" s="6">
        <f>IF(C142="","",C142*D142)</f>
        <v/>
      </c>
      <c r="G142" s="6">
        <f>IF(C142="","",C142*E142)</f>
        <v/>
      </c>
      <c r="H142" s="6">
        <f>IF(C142="","",F142-G142)</f>
        <v/>
      </c>
    </row>
    <row r="143">
      <c r="F143" s="6">
        <f>IF(C143="","",C143*D143)</f>
        <v/>
      </c>
      <c r="G143" s="6">
        <f>IF(C143="","",C143*E143)</f>
        <v/>
      </c>
      <c r="H143" s="6">
        <f>IF(C143="","",F143-G143)</f>
        <v/>
      </c>
    </row>
    <row r="144">
      <c r="F144" s="6">
        <f>IF(C144="","",C144*D144)</f>
        <v/>
      </c>
      <c r="G144" s="6">
        <f>IF(C144="","",C144*E144)</f>
        <v/>
      </c>
      <c r="H144" s="6">
        <f>IF(C144="","",F144-G144)</f>
        <v/>
      </c>
    </row>
    <row r="145">
      <c r="F145" s="6">
        <f>IF(C145="","",C145*D145)</f>
        <v/>
      </c>
      <c r="G145" s="6">
        <f>IF(C145="","",C145*E145)</f>
        <v/>
      </c>
      <c r="H145" s="6">
        <f>IF(C145="","",F145-G145)</f>
        <v/>
      </c>
    </row>
    <row r="146">
      <c r="F146" s="6">
        <f>IF(C146="","",C146*D146)</f>
        <v/>
      </c>
      <c r="G146" s="6">
        <f>IF(C146="","",C146*E146)</f>
        <v/>
      </c>
      <c r="H146" s="6">
        <f>IF(C146="","",F146-G146)</f>
        <v/>
      </c>
    </row>
    <row r="147">
      <c r="F147" s="6">
        <f>IF(C147="","",C147*D147)</f>
        <v/>
      </c>
      <c r="G147" s="6">
        <f>IF(C147="","",C147*E147)</f>
        <v/>
      </c>
      <c r="H147" s="6">
        <f>IF(C147="","",F147-G147)</f>
        <v/>
      </c>
    </row>
    <row r="148">
      <c r="F148" s="6">
        <f>IF(C148="","",C148*D148)</f>
        <v/>
      </c>
      <c r="G148" s="6">
        <f>IF(C148="","",C148*E148)</f>
        <v/>
      </c>
      <c r="H148" s="6">
        <f>IF(C148="","",F148-G148)</f>
        <v/>
      </c>
    </row>
    <row r="149">
      <c r="F149" s="6">
        <f>IF(C149="","",C149*D149)</f>
        <v/>
      </c>
      <c r="G149" s="6">
        <f>IF(C149="","",C149*E149)</f>
        <v/>
      </c>
      <c r="H149" s="6">
        <f>IF(C149="","",F149-G149)</f>
        <v/>
      </c>
    </row>
    <row r="150">
      <c r="F150" s="6">
        <f>IF(C150="","",C150*D150)</f>
        <v/>
      </c>
      <c r="G150" s="6">
        <f>IF(C150="","",C150*E150)</f>
        <v/>
      </c>
      <c r="H150" s="6">
        <f>IF(C150="","",F150-G150)</f>
        <v/>
      </c>
    </row>
    <row r="151">
      <c r="F151" s="6">
        <f>IF(C151="","",C151*D151)</f>
        <v/>
      </c>
      <c r="G151" s="6">
        <f>IF(C151="","",C151*E151)</f>
        <v/>
      </c>
      <c r="H151" s="6">
        <f>IF(C151="","",F151-G151)</f>
        <v/>
      </c>
    </row>
    <row r="152">
      <c r="F152" s="6">
        <f>IF(C152="","",C152*D152)</f>
        <v/>
      </c>
      <c r="G152" s="6">
        <f>IF(C152="","",C152*E152)</f>
        <v/>
      </c>
      <c r="H152" s="6">
        <f>IF(C152="","",F152-G152)</f>
        <v/>
      </c>
    </row>
    <row r="153">
      <c r="F153" s="6">
        <f>IF(C153="","",C153*D153)</f>
        <v/>
      </c>
      <c r="G153" s="6">
        <f>IF(C153="","",C153*E153)</f>
        <v/>
      </c>
      <c r="H153" s="6">
        <f>IF(C153="","",F153-G153)</f>
        <v/>
      </c>
    </row>
    <row r="154">
      <c r="F154" s="6">
        <f>IF(C154="","",C154*D154)</f>
        <v/>
      </c>
      <c r="G154" s="6">
        <f>IF(C154="","",C154*E154)</f>
        <v/>
      </c>
      <c r="H154" s="6">
        <f>IF(C154="","",F154-G154)</f>
        <v/>
      </c>
    </row>
    <row r="155">
      <c r="F155" s="6">
        <f>IF(C155="","",C155*D155)</f>
        <v/>
      </c>
      <c r="G155" s="6">
        <f>IF(C155="","",C155*E155)</f>
        <v/>
      </c>
      <c r="H155" s="6">
        <f>IF(C155="","",F155-G155)</f>
        <v/>
      </c>
    </row>
    <row r="156">
      <c r="F156" s="6">
        <f>IF(C156="","",C156*D156)</f>
        <v/>
      </c>
      <c r="G156" s="6">
        <f>IF(C156="","",C156*E156)</f>
        <v/>
      </c>
      <c r="H156" s="6">
        <f>IF(C156="","",F156-G156)</f>
        <v/>
      </c>
    </row>
    <row r="157">
      <c r="F157" s="6">
        <f>IF(C157="","",C157*D157)</f>
        <v/>
      </c>
      <c r="G157" s="6">
        <f>IF(C157="","",C157*E157)</f>
        <v/>
      </c>
      <c r="H157" s="6">
        <f>IF(C157="","",F157-G157)</f>
        <v/>
      </c>
    </row>
    <row r="158">
      <c r="F158" s="6">
        <f>IF(C158="","",C158*D158)</f>
        <v/>
      </c>
      <c r="G158" s="6">
        <f>IF(C158="","",C158*E158)</f>
        <v/>
      </c>
      <c r="H158" s="6">
        <f>IF(C158="","",F158-G158)</f>
        <v/>
      </c>
    </row>
    <row r="159">
      <c r="F159" s="6">
        <f>IF(C159="","",C159*D159)</f>
        <v/>
      </c>
      <c r="G159" s="6">
        <f>IF(C159="","",C159*E159)</f>
        <v/>
      </c>
      <c r="H159" s="6">
        <f>IF(C159="","",F159-G159)</f>
        <v/>
      </c>
    </row>
    <row r="160">
      <c r="F160" s="6">
        <f>IF(C160="","",C160*D160)</f>
        <v/>
      </c>
      <c r="G160" s="6">
        <f>IF(C160="","",C160*E160)</f>
        <v/>
      </c>
      <c r="H160" s="6">
        <f>IF(C160="","",F160-G160)</f>
        <v/>
      </c>
    </row>
    <row r="161">
      <c r="F161" s="6">
        <f>IF(C161="","",C161*D161)</f>
        <v/>
      </c>
      <c r="G161" s="6">
        <f>IF(C161="","",C161*E161)</f>
        <v/>
      </c>
      <c r="H161" s="6">
        <f>IF(C161="","",F161-G161)</f>
        <v/>
      </c>
    </row>
    <row r="162">
      <c r="F162" s="6">
        <f>IF(C162="","",C162*D162)</f>
        <v/>
      </c>
      <c r="G162" s="6">
        <f>IF(C162="","",C162*E162)</f>
        <v/>
      </c>
      <c r="H162" s="6">
        <f>IF(C162="","",F162-G162)</f>
        <v/>
      </c>
    </row>
    <row r="163">
      <c r="F163" s="6">
        <f>IF(C163="","",C163*D163)</f>
        <v/>
      </c>
      <c r="G163" s="6">
        <f>IF(C163="","",C163*E163)</f>
        <v/>
      </c>
      <c r="H163" s="6">
        <f>IF(C163="","",F163-G163)</f>
        <v/>
      </c>
    </row>
    <row r="164">
      <c r="F164" s="6">
        <f>IF(C164="","",C164*D164)</f>
        <v/>
      </c>
      <c r="G164" s="6">
        <f>IF(C164="","",C164*E164)</f>
        <v/>
      </c>
      <c r="H164" s="6">
        <f>IF(C164="","",F164-G164)</f>
        <v/>
      </c>
    </row>
    <row r="165">
      <c r="F165" s="6">
        <f>IF(C165="","",C165*D165)</f>
        <v/>
      </c>
      <c r="G165" s="6">
        <f>IF(C165="","",C165*E165)</f>
        <v/>
      </c>
      <c r="H165" s="6">
        <f>IF(C165="","",F165-G165)</f>
        <v/>
      </c>
    </row>
    <row r="166">
      <c r="F166" s="6">
        <f>IF(C166="","",C166*D166)</f>
        <v/>
      </c>
      <c r="G166" s="6">
        <f>IF(C166="","",C166*E166)</f>
        <v/>
      </c>
      <c r="H166" s="6">
        <f>IF(C166="","",F166-G166)</f>
        <v/>
      </c>
    </row>
    <row r="167">
      <c r="F167" s="6">
        <f>IF(C167="","",C167*D167)</f>
        <v/>
      </c>
      <c r="G167" s="6">
        <f>IF(C167="","",C167*E167)</f>
        <v/>
      </c>
      <c r="H167" s="6">
        <f>IF(C167="","",F167-G167)</f>
        <v/>
      </c>
    </row>
    <row r="168">
      <c r="F168" s="6">
        <f>IF(C168="","",C168*D168)</f>
        <v/>
      </c>
      <c r="G168" s="6">
        <f>IF(C168="","",C168*E168)</f>
        <v/>
      </c>
      <c r="H168" s="6">
        <f>IF(C168="","",F168-G168)</f>
        <v/>
      </c>
    </row>
    <row r="169">
      <c r="F169" s="6">
        <f>IF(C169="","",C169*D169)</f>
        <v/>
      </c>
      <c r="G169" s="6">
        <f>IF(C169="","",C169*E169)</f>
        <v/>
      </c>
      <c r="H169" s="6">
        <f>IF(C169="","",F169-G169)</f>
        <v/>
      </c>
    </row>
    <row r="170">
      <c r="F170" s="6">
        <f>IF(C170="","",C170*D170)</f>
        <v/>
      </c>
      <c r="G170" s="6">
        <f>IF(C170="","",C170*E170)</f>
        <v/>
      </c>
      <c r="H170" s="6">
        <f>IF(C170="","",F170-G170)</f>
        <v/>
      </c>
    </row>
    <row r="171">
      <c r="F171" s="6">
        <f>IF(C171="","",C171*D171)</f>
        <v/>
      </c>
      <c r="G171" s="6">
        <f>IF(C171="","",C171*E171)</f>
        <v/>
      </c>
      <c r="H171" s="6">
        <f>IF(C171="","",F171-G171)</f>
        <v/>
      </c>
    </row>
    <row r="172">
      <c r="F172" s="6">
        <f>IF(C172="","",C172*D172)</f>
        <v/>
      </c>
      <c r="G172" s="6">
        <f>IF(C172="","",C172*E172)</f>
        <v/>
      </c>
      <c r="H172" s="6">
        <f>IF(C172="","",F172-G172)</f>
        <v/>
      </c>
    </row>
    <row r="173">
      <c r="F173" s="6">
        <f>IF(C173="","",C173*D173)</f>
        <v/>
      </c>
      <c r="G173" s="6">
        <f>IF(C173="","",C173*E173)</f>
        <v/>
      </c>
      <c r="H173" s="6">
        <f>IF(C173="","",F173-G173)</f>
        <v/>
      </c>
    </row>
    <row r="174">
      <c r="F174" s="6">
        <f>IF(C174="","",C174*D174)</f>
        <v/>
      </c>
      <c r="G174" s="6">
        <f>IF(C174="","",C174*E174)</f>
        <v/>
      </c>
      <c r="H174" s="6">
        <f>IF(C174="","",F174-G174)</f>
        <v/>
      </c>
    </row>
    <row r="175">
      <c r="F175" s="6">
        <f>IF(C175="","",C175*D175)</f>
        <v/>
      </c>
      <c r="G175" s="6">
        <f>IF(C175="","",C175*E175)</f>
        <v/>
      </c>
      <c r="H175" s="6">
        <f>IF(C175="","",F175-G175)</f>
        <v/>
      </c>
    </row>
    <row r="176">
      <c r="F176" s="6">
        <f>IF(C176="","",C176*D176)</f>
        <v/>
      </c>
      <c r="G176" s="6">
        <f>IF(C176="","",C176*E176)</f>
        <v/>
      </c>
      <c r="H176" s="6">
        <f>IF(C176="","",F176-G176)</f>
        <v/>
      </c>
    </row>
    <row r="177">
      <c r="F177" s="6">
        <f>IF(C177="","",C177*D177)</f>
        <v/>
      </c>
      <c r="G177" s="6">
        <f>IF(C177="","",C177*E177)</f>
        <v/>
      </c>
      <c r="H177" s="6">
        <f>IF(C177="","",F177-G177)</f>
        <v/>
      </c>
    </row>
    <row r="178">
      <c r="F178" s="6">
        <f>IF(C178="","",C178*D178)</f>
        <v/>
      </c>
      <c r="G178" s="6">
        <f>IF(C178="","",C178*E178)</f>
        <v/>
      </c>
      <c r="H178" s="6">
        <f>IF(C178="","",F178-G178)</f>
        <v/>
      </c>
    </row>
    <row r="179">
      <c r="F179" s="6">
        <f>IF(C179="","",C179*D179)</f>
        <v/>
      </c>
      <c r="G179" s="6">
        <f>IF(C179="","",C179*E179)</f>
        <v/>
      </c>
      <c r="H179" s="6">
        <f>IF(C179="","",F179-G179)</f>
        <v/>
      </c>
    </row>
    <row r="180">
      <c r="F180" s="6">
        <f>IF(C180="","",C180*D180)</f>
        <v/>
      </c>
      <c r="G180" s="6">
        <f>IF(C180="","",C180*E180)</f>
        <v/>
      </c>
      <c r="H180" s="6">
        <f>IF(C180="","",F180-G180)</f>
        <v/>
      </c>
    </row>
    <row r="181">
      <c r="F181" s="6">
        <f>IF(C181="","",C181*D181)</f>
        <v/>
      </c>
      <c r="G181" s="6">
        <f>IF(C181="","",C181*E181)</f>
        <v/>
      </c>
      <c r="H181" s="6">
        <f>IF(C181="","",F181-G181)</f>
        <v/>
      </c>
    </row>
    <row r="182">
      <c r="F182" s="6">
        <f>IF(C182="","",C182*D182)</f>
        <v/>
      </c>
      <c r="G182" s="6">
        <f>IF(C182="","",C182*E182)</f>
        <v/>
      </c>
      <c r="H182" s="6">
        <f>IF(C182="","",F182-G182)</f>
        <v/>
      </c>
    </row>
    <row r="183">
      <c r="F183" s="6">
        <f>IF(C183="","",C183*D183)</f>
        <v/>
      </c>
      <c r="G183" s="6">
        <f>IF(C183="","",C183*E183)</f>
        <v/>
      </c>
      <c r="H183" s="6">
        <f>IF(C183="","",F183-G183)</f>
        <v/>
      </c>
    </row>
    <row r="184">
      <c r="F184" s="6">
        <f>IF(C184="","",C184*D184)</f>
        <v/>
      </c>
      <c r="G184" s="6">
        <f>IF(C184="","",C184*E184)</f>
        <v/>
      </c>
      <c r="H184" s="6">
        <f>IF(C184="","",F184-G184)</f>
        <v/>
      </c>
    </row>
    <row r="185">
      <c r="F185" s="6">
        <f>IF(C185="","",C185*D185)</f>
        <v/>
      </c>
      <c r="G185" s="6">
        <f>IF(C185="","",C185*E185)</f>
        <v/>
      </c>
      <c r="H185" s="6">
        <f>IF(C185="","",F185-G185)</f>
        <v/>
      </c>
    </row>
    <row r="186">
      <c r="F186" s="6">
        <f>IF(C186="","",C186*D186)</f>
        <v/>
      </c>
      <c r="G186" s="6">
        <f>IF(C186="","",C186*E186)</f>
        <v/>
      </c>
      <c r="H186" s="6">
        <f>IF(C186="","",F186-G186)</f>
        <v/>
      </c>
    </row>
    <row r="187">
      <c r="F187" s="6">
        <f>IF(C187="","",C187*D187)</f>
        <v/>
      </c>
      <c r="G187" s="6">
        <f>IF(C187="","",C187*E187)</f>
        <v/>
      </c>
      <c r="H187" s="6">
        <f>IF(C187="","",F187-G187)</f>
        <v/>
      </c>
    </row>
    <row r="188">
      <c r="F188" s="6">
        <f>IF(C188="","",C188*D188)</f>
        <v/>
      </c>
      <c r="G188" s="6">
        <f>IF(C188="","",C188*E188)</f>
        <v/>
      </c>
      <c r="H188" s="6">
        <f>IF(C188="","",F188-G188)</f>
        <v/>
      </c>
    </row>
    <row r="189">
      <c r="F189" s="6">
        <f>IF(C189="","",C189*D189)</f>
        <v/>
      </c>
      <c r="G189" s="6">
        <f>IF(C189="","",C189*E189)</f>
        <v/>
      </c>
      <c r="H189" s="6">
        <f>IF(C189="","",F189-G189)</f>
        <v/>
      </c>
    </row>
    <row r="190">
      <c r="F190" s="6">
        <f>IF(C190="","",C190*D190)</f>
        <v/>
      </c>
      <c r="G190" s="6">
        <f>IF(C190="","",C190*E190)</f>
        <v/>
      </c>
      <c r="H190" s="6">
        <f>IF(C190="","",F190-G190)</f>
        <v/>
      </c>
    </row>
    <row r="191">
      <c r="F191" s="6">
        <f>IF(C191="","",C191*D191)</f>
        <v/>
      </c>
      <c r="G191" s="6">
        <f>IF(C191="","",C191*E191)</f>
        <v/>
      </c>
      <c r="H191" s="6">
        <f>IF(C191="","",F191-G191)</f>
        <v/>
      </c>
    </row>
    <row r="192">
      <c r="F192" s="6">
        <f>IF(C192="","",C192*D192)</f>
        <v/>
      </c>
      <c r="G192" s="6">
        <f>IF(C192="","",C192*E192)</f>
        <v/>
      </c>
      <c r="H192" s="6">
        <f>IF(C192="","",F192-G192)</f>
        <v/>
      </c>
    </row>
    <row r="193">
      <c r="F193" s="6">
        <f>IF(C193="","",C193*D193)</f>
        <v/>
      </c>
      <c r="G193" s="6">
        <f>IF(C193="","",C193*E193)</f>
        <v/>
      </c>
      <c r="H193" s="6">
        <f>IF(C193="","",F193-G193)</f>
        <v/>
      </c>
    </row>
    <row r="194">
      <c r="F194" s="6">
        <f>IF(C194="","",C194*D194)</f>
        <v/>
      </c>
      <c r="G194" s="6">
        <f>IF(C194="","",C194*E194)</f>
        <v/>
      </c>
      <c r="H194" s="6">
        <f>IF(C194="","",F194-G194)</f>
        <v/>
      </c>
    </row>
    <row r="195">
      <c r="F195" s="6">
        <f>IF(C195="","",C195*D195)</f>
        <v/>
      </c>
      <c r="G195" s="6">
        <f>IF(C195="","",C195*E195)</f>
        <v/>
      </c>
      <c r="H195" s="6">
        <f>IF(C195="","",F195-G195)</f>
        <v/>
      </c>
    </row>
    <row r="196">
      <c r="F196" s="6">
        <f>IF(C196="","",C196*D196)</f>
        <v/>
      </c>
      <c r="G196" s="6">
        <f>IF(C196="","",C196*E196)</f>
        <v/>
      </c>
      <c r="H196" s="6">
        <f>IF(C196="","",F196-G196)</f>
        <v/>
      </c>
    </row>
    <row r="197">
      <c r="F197" s="6">
        <f>IF(C197="","",C197*D197)</f>
        <v/>
      </c>
      <c r="G197" s="6">
        <f>IF(C197="","",C197*E197)</f>
        <v/>
      </c>
      <c r="H197" s="6">
        <f>IF(C197="","",F197-G197)</f>
        <v/>
      </c>
    </row>
    <row r="198">
      <c r="F198" s="6">
        <f>IF(C198="","",C198*D198)</f>
        <v/>
      </c>
      <c r="G198" s="6">
        <f>IF(C198="","",C198*E198)</f>
        <v/>
      </c>
      <c r="H198" s="6">
        <f>IF(C198="","",F198-G198)</f>
        <v/>
      </c>
    </row>
    <row r="199">
      <c r="F199" s="6">
        <f>IF(C199="","",C199*D199)</f>
        <v/>
      </c>
      <c r="G199" s="6">
        <f>IF(C199="","",C199*E199)</f>
        <v/>
      </c>
      <c r="H199" s="6">
        <f>IF(C199="","",F199-G199)</f>
        <v/>
      </c>
    </row>
  </sheetData>
  <mergeCells count="1">
    <mergeCell ref="A1:I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59"/>
  <sheetViews>
    <sheetView workbookViewId="0">
      <pane ySplit="3" topLeftCell="A4" activePane="bottomLeft" state="frozen"/>
      <selection pane="bottomLeft" activeCell="A1" sqref="A1"/>
    </sheetView>
  </sheetViews>
  <sheetFormatPr baseColWidth="8" defaultRowHeight="15"/>
  <cols>
    <col width="14" customWidth="1" min="1" max="1"/>
    <col width="18" customWidth="1" min="2" max="2"/>
    <col width="18" customWidth="1" min="3" max="3"/>
    <col width="16" customWidth="1" min="4" max="4"/>
    <col width="16" customWidth="1" min="5" max="5"/>
  </cols>
  <sheetData>
    <row r="1" ht="32" customHeight="1">
      <c r="A1" s="1" t="inlineStr">
        <is>
          <t>PETUNJUK: Isi kolom Tanggal (satu baris per hari jualan), sisanya TERHITUNG OTOMATIS dari data di sheet Catatan Harian lewat rumus SUMIFS/COUNTIFS — jangan diketik manual. Jumlah Transaksi dihitung dari banyaknya baris catatan (struk) pada tanggal tersebut. Margin Harian = Untung dibagi Omzet hari itu, dalam persen.</t>
        </is>
      </c>
    </row>
    <row r="3">
      <c r="A3" s="2" t="inlineStr">
        <is>
          <t>Tanggal</t>
        </is>
      </c>
      <c r="B3" s="2" t="inlineStr">
        <is>
          <t>Omzet Harian</t>
        </is>
      </c>
      <c r="C3" s="2" t="inlineStr">
        <is>
          <t>Jumlah Transaksi</t>
        </is>
      </c>
      <c r="D3" s="2" t="inlineStr">
        <is>
          <t>Untung Harian</t>
        </is>
      </c>
      <c r="E3" s="2" t="inlineStr">
        <is>
          <t>Margin Harian</t>
        </is>
      </c>
    </row>
    <row r="4">
      <c r="A4" s="3" t="n">
        <v>46204</v>
      </c>
      <c r="B4" s="5">
        <f>SUMIFS('Catatan Harian'!$F$4:$F$1000,'Catatan Harian'!$A$4:$A$1000,A4)</f>
        <v/>
      </c>
      <c r="C4" s="4">
        <f>COUNTIFS('Catatan Harian'!$A$4:$A$1000,A4)</f>
        <v/>
      </c>
      <c r="D4" s="5">
        <f>SUMIFS('Catatan Harian'!$H$4:$H$1000,'Catatan Harian'!$A$4:$A$1000,A4)</f>
        <v/>
      </c>
      <c r="E4" s="7">
        <f>IFERROR(D4/B4,0)</f>
        <v/>
      </c>
    </row>
    <row r="5">
      <c r="A5" s="3" t="n">
        <v>46205</v>
      </c>
      <c r="B5" s="5">
        <f>SUMIFS('Catatan Harian'!$F$4:$F$1000,'Catatan Harian'!$A$4:$A$1000,A5)</f>
        <v/>
      </c>
      <c r="C5" s="4">
        <f>COUNTIFS('Catatan Harian'!$A$4:$A$1000,A5)</f>
        <v/>
      </c>
      <c r="D5" s="5">
        <f>SUMIFS('Catatan Harian'!$H$4:$H$1000,'Catatan Harian'!$A$4:$A$1000,A5)</f>
        <v/>
      </c>
      <c r="E5" s="7">
        <f>IFERROR(D5/B5,0)</f>
        <v/>
      </c>
    </row>
    <row r="6">
      <c r="A6" s="3" t="n">
        <v>46206</v>
      </c>
      <c r="B6" s="5">
        <f>SUMIFS('Catatan Harian'!$F$4:$F$1000,'Catatan Harian'!$A$4:$A$1000,A6)</f>
        <v/>
      </c>
      <c r="C6" s="4">
        <f>COUNTIFS('Catatan Harian'!$A$4:$A$1000,A6)</f>
        <v/>
      </c>
      <c r="D6" s="5">
        <f>SUMIFS('Catatan Harian'!$H$4:$H$1000,'Catatan Harian'!$A$4:$A$1000,A6)</f>
        <v/>
      </c>
      <c r="E6" s="7">
        <f>IFERROR(D6/B6,0)</f>
        <v/>
      </c>
    </row>
    <row r="7">
      <c r="B7" s="6">
        <f>IF(A7="","",SUMIFS('Catatan Harian'!$F$4:$F$1000,'Catatan Harian'!$A$4:$A$1000,A7))</f>
        <v/>
      </c>
      <c r="C7">
        <f>IF(A7="","",COUNTIFS('Catatan Harian'!$A$4:$A$1000,A7))</f>
        <v/>
      </c>
      <c r="D7" s="6">
        <f>IF(A7="","",SUMIFS('Catatan Harian'!$H$4:$H$1000,'Catatan Harian'!$A$4:$A$1000,A7))</f>
        <v/>
      </c>
      <c r="E7" s="8">
        <f>IF(A7="","",IFERROR(D7/B7,0))</f>
        <v/>
      </c>
    </row>
    <row r="8">
      <c r="B8" s="6">
        <f>IF(A8="","",SUMIFS('Catatan Harian'!$F$4:$F$1000,'Catatan Harian'!$A$4:$A$1000,A8))</f>
        <v/>
      </c>
      <c r="C8">
        <f>IF(A8="","",COUNTIFS('Catatan Harian'!$A$4:$A$1000,A8))</f>
        <v/>
      </c>
      <c r="D8" s="6">
        <f>IF(A8="","",SUMIFS('Catatan Harian'!$H$4:$H$1000,'Catatan Harian'!$A$4:$A$1000,A8))</f>
        <v/>
      </c>
      <c r="E8" s="8">
        <f>IF(A8="","",IFERROR(D8/B8,0))</f>
        <v/>
      </c>
    </row>
    <row r="9">
      <c r="B9" s="6">
        <f>IF(A9="","",SUMIFS('Catatan Harian'!$F$4:$F$1000,'Catatan Harian'!$A$4:$A$1000,A9))</f>
        <v/>
      </c>
      <c r="C9">
        <f>IF(A9="","",COUNTIFS('Catatan Harian'!$A$4:$A$1000,A9))</f>
        <v/>
      </c>
      <c r="D9" s="6">
        <f>IF(A9="","",SUMIFS('Catatan Harian'!$H$4:$H$1000,'Catatan Harian'!$A$4:$A$1000,A9))</f>
        <v/>
      </c>
      <c r="E9" s="8">
        <f>IF(A9="","",IFERROR(D9/B9,0))</f>
        <v/>
      </c>
    </row>
    <row r="10">
      <c r="B10" s="6">
        <f>IF(A10="","",SUMIFS('Catatan Harian'!$F$4:$F$1000,'Catatan Harian'!$A$4:$A$1000,A10))</f>
        <v/>
      </c>
      <c r="C10">
        <f>IF(A10="","",COUNTIFS('Catatan Harian'!$A$4:$A$1000,A10))</f>
        <v/>
      </c>
      <c r="D10" s="6">
        <f>IF(A10="","",SUMIFS('Catatan Harian'!$H$4:$H$1000,'Catatan Harian'!$A$4:$A$1000,A10))</f>
        <v/>
      </c>
      <c r="E10" s="8">
        <f>IF(A10="","",IFERROR(D10/B10,0))</f>
        <v/>
      </c>
    </row>
    <row r="11">
      <c r="B11" s="6">
        <f>IF(A11="","",SUMIFS('Catatan Harian'!$F$4:$F$1000,'Catatan Harian'!$A$4:$A$1000,A11))</f>
        <v/>
      </c>
      <c r="C11">
        <f>IF(A11="","",COUNTIFS('Catatan Harian'!$A$4:$A$1000,A11))</f>
        <v/>
      </c>
      <c r="D11" s="6">
        <f>IF(A11="","",SUMIFS('Catatan Harian'!$H$4:$H$1000,'Catatan Harian'!$A$4:$A$1000,A11))</f>
        <v/>
      </c>
      <c r="E11" s="8">
        <f>IF(A11="","",IFERROR(D11/B11,0))</f>
        <v/>
      </c>
    </row>
    <row r="12">
      <c r="B12" s="6">
        <f>IF(A12="","",SUMIFS('Catatan Harian'!$F$4:$F$1000,'Catatan Harian'!$A$4:$A$1000,A12))</f>
        <v/>
      </c>
      <c r="C12">
        <f>IF(A12="","",COUNTIFS('Catatan Harian'!$A$4:$A$1000,A12))</f>
        <v/>
      </c>
      <c r="D12" s="6">
        <f>IF(A12="","",SUMIFS('Catatan Harian'!$H$4:$H$1000,'Catatan Harian'!$A$4:$A$1000,A12))</f>
        <v/>
      </c>
      <c r="E12" s="8">
        <f>IF(A12="","",IFERROR(D12/B12,0))</f>
        <v/>
      </c>
    </row>
    <row r="13">
      <c r="B13" s="6">
        <f>IF(A13="","",SUMIFS('Catatan Harian'!$F$4:$F$1000,'Catatan Harian'!$A$4:$A$1000,A13))</f>
        <v/>
      </c>
      <c r="C13">
        <f>IF(A13="","",COUNTIFS('Catatan Harian'!$A$4:$A$1000,A13))</f>
        <v/>
      </c>
      <c r="D13" s="6">
        <f>IF(A13="","",SUMIFS('Catatan Harian'!$H$4:$H$1000,'Catatan Harian'!$A$4:$A$1000,A13))</f>
        <v/>
      </c>
      <c r="E13" s="8">
        <f>IF(A13="","",IFERROR(D13/B13,0))</f>
        <v/>
      </c>
    </row>
    <row r="14">
      <c r="B14" s="6">
        <f>IF(A14="","",SUMIFS('Catatan Harian'!$F$4:$F$1000,'Catatan Harian'!$A$4:$A$1000,A14))</f>
        <v/>
      </c>
      <c r="C14">
        <f>IF(A14="","",COUNTIFS('Catatan Harian'!$A$4:$A$1000,A14))</f>
        <v/>
      </c>
      <c r="D14" s="6">
        <f>IF(A14="","",SUMIFS('Catatan Harian'!$H$4:$H$1000,'Catatan Harian'!$A$4:$A$1000,A14))</f>
        <v/>
      </c>
      <c r="E14" s="8">
        <f>IF(A14="","",IFERROR(D14/B14,0))</f>
        <v/>
      </c>
    </row>
    <row r="15">
      <c r="B15" s="6">
        <f>IF(A15="","",SUMIFS('Catatan Harian'!$F$4:$F$1000,'Catatan Harian'!$A$4:$A$1000,A15))</f>
        <v/>
      </c>
      <c r="C15">
        <f>IF(A15="","",COUNTIFS('Catatan Harian'!$A$4:$A$1000,A15))</f>
        <v/>
      </c>
      <c r="D15" s="6">
        <f>IF(A15="","",SUMIFS('Catatan Harian'!$H$4:$H$1000,'Catatan Harian'!$A$4:$A$1000,A15))</f>
        <v/>
      </c>
      <c r="E15" s="8">
        <f>IF(A15="","",IFERROR(D15/B15,0))</f>
        <v/>
      </c>
    </row>
    <row r="16">
      <c r="B16" s="6">
        <f>IF(A16="","",SUMIFS('Catatan Harian'!$F$4:$F$1000,'Catatan Harian'!$A$4:$A$1000,A16))</f>
        <v/>
      </c>
      <c r="C16">
        <f>IF(A16="","",COUNTIFS('Catatan Harian'!$A$4:$A$1000,A16))</f>
        <v/>
      </c>
      <c r="D16" s="6">
        <f>IF(A16="","",SUMIFS('Catatan Harian'!$H$4:$H$1000,'Catatan Harian'!$A$4:$A$1000,A16))</f>
        <v/>
      </c>
      <c r="E16" s="8">
        <f>IF(A16="","",IFERROR(D16/B16,0))</f>
        <v/>
      </c>
    </row>
    <row r="17">
      <c r="B17" s="6">
        <f>IF(A17="","",SUMIFS('Catatan Harian'!$F$4:$F$1000,'Catatan Harian'!$A$4:$A$1000,A17))</f>
        <v/>
      </c>
      <c r="C17">
        <f>IF(A17="","",COUNTIFS('Catatan Harian'!$A$4:$A$1000,A17))</f>
        <v/>
      </c>
      <c r="D17" s="6">
        <f>IF(A17="","",SUMIFS('Catatan Harian'!$H$4:$H$1000,'Catatan Harian'!$A$4:$A$1000,A17))</f>
        <v/>
      </c>
      <c r="E17" s="8">
        <f>IF(A17="","",IFERROR(D17/B17,0))</f>
        <v/>
      </c>
    </row>
    <row r="18">
      <c r="B18" s="6">
        <f>IF(A18="","",SUMIFS('Catatan Harian'!$F$4:$F$1000,'Catatan Harian'!$A$4:$A$1000,A18))</f>
        <v/>
      </c>
      <c r="C18">
        <f>IF(A18="","",COUNTIFS('Catatan Harian'!$A$4:$A$1000,A18))</f>
        <v/>
      </c>
      <c r="D18" s="6">
        <f>IF(A18="","",SUMIFS('Catatan Harian'!$H$4:$H$1000,'Catatan Harian'!$A$4:$A$1000,A18))</f>
        <v/>
      </c>
      <c r="E18" s="8">
        <f>IF(A18="","",IFERROR(D18/B18,0))</f>
        <v/>
      </c>
    </row>
    <row r="19">
      <c r="B19" s="6">
        <f>IF(A19="","",SUMIFS('Catatan Harian'!$F$4:$F$1000,'Catatan Harian'!$A$4:$A$1000,A19))</f>
        <v/>
      </c>
      <c r="C19">
        <f>IF(A19="","",COUNTIFS('Catatan Harian'!$A$4:$A$1000,A19))</f>
        <v/>
      </c>
      <c r="D19" s="6">
        <f>IF(A19="","",SUMIFS('Catatan Harian'!$H$4:$H$1000,'Catatan Harian'!$A$4:$A$1000,A19))</f>
        <v/>
      </c>
      <c r="E19" s="8">
        <f>IF(A19="","",IFERROR(D19/B19,0))</f>
        <v/>
      </c>
    </row>
    <row r="20">
      <c r="B20" s="6">
        <f>IF(A20="","",SUMIFS('Catatan Harian'!$F$4:$F$1000,'Catatan Harian'!$A$4:$A$1000,A20))</f>
        <v/>
      </c>
      <c r="C20">
        <f>IF(A20="","",COUNTIFS('Catatan Harian'!$A$4:$A$1000,A20))</f>
        <v/>
      </c>
      <c r="D20" s="6">
        <f>IF(A20="","",SUMIFS('Catatan Harian'!$H$4:$H$1000,'Catatan Harian'!$A$4:$A$1000,A20))</f>
        <v/>
      </c>
      <c r="E20" s="8">
        <f>IF(A20="","",IFERROR(D20/B20,0))</f>
        <v/>
      </c>
    </row>
    <row r="21">
      <c r="B21" s="6">
        <f>IF(A21="","",SUMIFS('Catatan Harian'!$F$4:$F$1000,'Catatan Harian'!$A$4:$A$1000,A21))</f>
        <v/>
      </c>
      <c r="C21">
        <f>IF(A21="","",COUNTIFS('Catatan Harian'!$A$4:$A$1000,A21))</f>
        <v/>
      </c>
      <c r="D21" s="6">
        <f>IF(A21="","",SUMIFS('Catatan Harian'!$H$4:$H$1000,'Catatan Harian'!$A$4:$A$1000,A21))</f>
        <v/>
      </c>
      <c r="E21" s="8">
        <f>IF(A21="","",IFERROR(D21/B21,0))</f>
        <v/>
      </c>
    </row>
    <row r="22">
      <c r="B22" s="6">
        <f>IF(A22="","",SUMIFS('Catatan Harian'!$F$4:$F$1000,'Catatan Harian'!$A$4:$A$1000,A22))</f>
        <v/>
      </c>
      <c r="C22">
        <f>IF(A22="","",COUNTIFS('Catatan Harian'!$A$4:$A$1000,A22))</f>
        <v/>
      </c>
      <c r="D22" s="6">
        <f>IF(A22="","",SUMIFS('Catatan Harian'!$H$4:$H$1000,'Catatan Harian'!$A$4:$A$1000,A22))</f>
        <v/>
      </c>
      <c r="E22" s="8">
        <f>IF(A22="","",IFERROR(D22/B22,0))</f>
        <v/>
      </c>
    </row>
    <row r="23">
      <c r="B23" s="6">
        <f>IF(A23="","",SUMIFS('Catatan Harian'!$F$4:$F$1000,'Catatan Harian'!$A$4:$A$1000,A23))</f>
        <v/>
      </c>
      <c r="C23">
        <f>IF(A23="","",COUNTIFS('Catatan Harian'!$A$4:$A$1000,A23))</f>
        <v/>
      </c>
      <c r="D23" s="6">
        <f>IF(A23="","",SUMIFS('Catatan Harian'!$H$4:$H$1000,'Catatan Harian'!$A$4:$A$1000,A23))</f>
        <v/>
      </c>
      <c r="E23" s="8">
        <f>IF(A23="","",IFERROR(D23/B23,0))</f>
        <v/>
      </c>
    </row>
    <row r="24">
      <c r="B24" s="6">
        <f>IF(A24="","",SUMIFS('Catatan Harian'!$F$4:$F$1000,'Catatan Harian'!$A$4:$A$1000,A24))</f>
        <v/>
      </c>
      <c r="C24">
        <f>IF(A24="","",COUNTIFS('Catatan Harian'!$A$4:$A$1000,A24))</f>
        <v/>
      </c>
      <c r="D24" s="6">
        <f>IF(A24="","",SUMIFS('Catatan Harian'!$H$4:$H$1000,'Catatan Harian'!$A$4:$A$1000,A24))</f>
        <v/>
      </c>
      <c r="E24" s="8">
        <f>IF(A24="","",IFERROR(D24/B24,0))</f>
        <v/>
      </c>
    </row>
    <row r="25">
      <c r="B25" s="6">
        <f>IF(A25="","",SUMIFS('Catatan Harian'!$F$4:$F$1000,'Catatan Harian'!$A$4:$A$1000,A25))</f>
        <v/>
      </c>
      <c r="C25">
        <f>IF(A25="","",COUNTIFS('Catatan Harian'!$A$4:$A$1000,A25))</f>
        <v/>
      </c>
      <c r="D25" s="6">
        <f>IF(A25="","",SUMIFS('Catatan Harian'!$H$4:$H$1000,'Catatan Harian'!$A$4:$A$1000,A25))</f>
        <v/>
      </c>
      <c r="E25" s="8">
        <f>IF(A25="","",IFERROR(D25/B25,0))</f>
        <v/>
      </c>
    </row>
    <row r="26">
      <c r="B26" s="6">
        <f>IF(A26="","",SUMIFS('Catatan Harian'!$F$4:$F$1000,'Catatan Harian'!$A$4:$A$1000,A26))</f>
        <v/>
      </c>
      <c r="C26">
        <f>IF(A26="","",COUNTIFS('Catatan Harian'!$A$4:$A$1000,A26))</f>
        <v/>
      </c>
      <c r="D26" s="6">
        <f>IF(A26="","",SUMIFS('Catatan Harian'!$H$4:$H$1000,'Catatan Harian'!$A$4:$A$1000,A26))</f>
        <v/>
      </c>
      <c r="E26" s="8">
        <f>IF(A26="","",IFERROR(D26/B26,0))</f>
        <v/>
      </c>
    </row>
    <row r="27">
      <c r="B27" s="6">
        <f>IF(A27="","",SUMIFS('Catatan Harian'!$F$4:$F$1000,'Catatan Harian'!$A$4:$A$1000,A27))</f>
        <v/>
      </c>
      <c r="C27">
        <f>IF(A27="","",COUNTIFS('Catatan Harian'!$A$4:$A$1000,A27))</f>
        <v/>
      </c>
      <c r="D27" s="6">
        <f>IF(A27="","",SUMIFS('Catatan Harian'!$H$4:$H$1000,'Catatan Harian'!$A$4:$A$1000,A27))</f>
        <v/>
      </c>
      <c r="E27" s="8">
        <f>IF(A27="","",IFERROR(D27/B27,0))</f>
        <v/>
      </c>
    </row>
    <row r="28">
      <c r="B28" s="6">
        <f>IF(A28="","",SUMIFS('Catatan Harian'!$F$4:$F$1000,'Catatan Harian'!$A$4:$A$1000,A28))</f>
        <v/>
      </c>
      <c r="C28">
        <f>IF(A28="","",COUNTIFS('Catatan Harian'!$A$4:$A$1000,A28))</f>
        <v/>
      </c>
      <c r="D28" s="6">
        <f>IF(A28="","",SUMIFS('Catatan Harian'!$H$4:$H$1000,'Catatan Harian'!$A$4:$A$1000,A28))</f>
        <v/>
      </c>
      <c r="E28" s="8">
        <f>IF(A28="","",IFERROR(D28/B28,0))</f>
        <v/>
      </c>
    </row>
    <row r="29">
      <c r="B29" s="6">
        <f>IF(A29="","",SUMIFS('Catatan Harian'!$F$4:$F$1000,'Catatan Harian'!$A$4:$A$1000,A29))</f>
        <v/>
      </c>
      <c r="C29">
        <f>IF(A29="","",COUNTIFS('Catatan Harian'!$A$4:$A$1000,A29))</f>
        <v/>
      </c>
      <c r="D29" s="6">
        <f>IF(A29="","",SUMIFS('Catatan Harian'!$H$4:$H$1000,'Catatan Harian'!$A$4:$A$1000,A29))</f>
        <v/>
      </c>
      <c r="E29" s="8">
        <f>IF(A29="","",IFERROR(D29/B29,0))</f>
        <v/>
      </c>
    </row>
    <row r="30">
      <c r="B30" s="6">
        <f>IF(A30="","",SUMIFS('Catatan Harian'!$F$4:$F$1000,'Catatan Harian'!$A$4:$A$1000,A30))</f>
        <v/>
      </c>
      <c r="C30">
        <f>IF(A30="","",COUNTIFS('Catatan Harian'!$A$4:$A$1000,A30))</f>
        <v/>
      </c>
      <c r="D30" s="6">
        <f>IF(A30="","",SUMIFS('Catatan Harian'!$H$4:$H$1000,'Catatan Harian'!$A$4:$A$1000,A30))</f>
        <v/>
      </c>
      <c r="E30" s="8">
        <f>IF(A30="","",IFERROR(D30/B30,0))</f>
        <v/>
      </c>
    </row>
    <row r="31">
      <c r="B31" s="6">
        <f>IF(A31="","",SUMIFS('Catatan Harian'!$F$4:$F$1000,'Catatan Harian'!$A$4:$A$1000,A31))</f>
        <v/>
      </c>
      <c r="C31">
        <f>IF(A31="","",COUNTIFS('Catatan Harian'!$A$4:$A$1000,A31))</f>
        <v/>
      </c>
      <c r="D31" s="6">
        <f>IF(A31="","",SUMIFS('Catatan Harian'!$H$4:$H$1000,'Catatan Harian'!$A$4:$A$1000,A31))</f>
        <v/>
      </c>
      <c r="E31" s="8">
        <f>IF(A31="","",IFERROR(D31/B31,0))</f>
        <v/>
      </c>
    </row>
    <row r="32">
      <c r="B32" s="6">
        <f>IF(A32="","",SUMIFS('Catatan Harian'!$F$4:$F$1000,'Catatan Harian'!$A$4:$A$1000,A32))</f>
        <v/>
      </c>
      <c r="C32">
        <f>IF(A32="","",COUNTIFS('Catatan Harian'!$A$4:$A$1000,A32))</f>
        <v/>
      </c>
      <c r="D32" s="6">
        <f>IF(A32="","",SUMIFS('Catatan Harian'!$H$4:$H$1000,'Catatan Harian'!$A$4:$A$1000,A32))</f>
        <v/>
      </c>
      <c r="E32" s="8">
        <f>IF(A32="","",IFERROR(D32/B32,0))</f>
        <v/>
      </c>
    </row>
    <row r="33">
      <c r="B33" s="6">
        <f>IF(A33="","",SUMIFS('Catatan Harian'!$F$4:$F$1000,'Catatan Harian'!$A$4:$A$1000,A33))</f>
        <v/>
      </c>
      <c r="C33">
        <f>IF(A33="","",COUNTIFS('Catatan Harian'!$A$4:$A$1000,A33))</f>
        <v/>
      </c>
      <c r="D33" s="6">
        <f>IF(A33="","",SUMIFS('Catatan Harian'!$H$4:$H$1000,'Catatan Harian'!$A$4:$A$1000,A33))</f>
        <v/>
      </c>
      <c r="E33" s="8">
        <f>IF(A33="","",IFERROR(D33/B33,0))</f>
        <v/>
      </c>
    </row>
    <row r="34">
      <c r="B34" s="6">
        <f>IF(A34="","",SUMIFS('Catatan Harian'!$F$4:$F$1000,'Catatan Harian'!$A$4:$A$1000,A34))</f>
        <v/>
      </c>
      <c r="C34">
        <f>IF(A34="","",COUNTIFS('Catatan Harian'!$A$4:$A$1000,A34))</f>
        <v/>
      </c>
      <c r="D34" s="6">
        <f>IF(A34="","",SUMIFS('Catatan Harian'!$H$4:$H$1000,'Catatan Harian'!$A$4:$A$1000,A34))</f>
        <v/>
      </c>
      <c r="E34" s="8">
        <f>IF(A34="","",IFERROR(D34/B34,0))</f>
        <v/>
      </c>
    </row>
    <row r="35">
      <c r="B35" s="6">
        <f>IF(A35="","",SUMIFS('Catatan Harian'!$F$4:$F$1000,'Catatan Harian'!$A$4:$A$1000,A35))</f>
        <v/>
      </c>
      <c r="C35">
        <f>IF(A35="","",COUNTIFS('Catatan Harian'!$A$4:$A$1000,A35))</f>
        <v/>
      </c>
      <c r="D35" s="6">
        <f>IF(A35="","",SUMIFS('Catatan Harian'!$H$4:$H$1000,'Catatan Harian'!$A$4:$A$1000,A35))</f>
        <v/>
      </c>
      <c r="E35" s="8">
        <f>IF(A35="","",IFERROR(D35/B35,0))</f>
        <v/>
      </c>
    </row>
    <row r="36">
      <c r="B36" s="6">
        <f>IF(A36="","",SUMIFS('Catatan Harian'!$F$4:$F$1000,'Catatan Harian'!$A$4:$A$1000,A36))</f>
        <v/>
      </c>
      <c r="C36">
        <f>IF(A36="","",COUNTIFS('Catatan Harian'!$A$4:$A$1000,A36))</f>
        <v/>
      </c>
      <c r="D36" s="6">
        <f>IF(A36="","",SUMIFS('Catatan Harian'!$H$4:$H$1000,'Catatan Harian'!$A$4:$A$1000,A36))</f>
        <v/>
      </c>
      <c r="E36" s="8">
        <f>IF(A36="","",IFERROR(D36/B36,0))</f>
        <v/>
      </c>
    </row>
    <row r="37">
      <c r="B37" s="6">
        <f>IF(A37="","",SUMIFS('Catatan Harian'!$F$4:$F$1000,'Catatan Harian'!$A$4:$A$1000,A37))</f>
        <v/>
      </c>
      <c r="C37">
        <f>IF(A37="","",COUNTIFS('Catatan Harian'!$A$4:$A$1000,A37))</f>
        <v/>
      </c>
      <c r="D37" s="6">
        <f>IF(A37="","",SUMIFS('Catatan Harian'!$H$4:$H$1000,'Catatan Harian'!$A$4:$A$1000,A37))</f>
        <v/>
      </c>
      <c r="E37" s="8">
        <f>IF(A37="","",IFERROR(D37/B37,0))</f>
        <v/>
      </c>
    </row>
    <row r="38">
      <c r="B38" s="6">
        <f>IF(A38="","",SUMIFS('Catatan Harian'!$F$4:$F$1000,'Catatan Harian'!$A$4:$A$1000,A38))</f>
        <v/>
      </c>
      <c r="C38">
        <f>IF(A38="","",COUNTIFS('Catatan Harian'!$A$4:$A$1000,A38))</f>
        <v/>
      </c>
      <c r="D38" s="6">
        <f>IF(A38="","",SUMIFS('Catatan Harian'!$H$4:$H$1000,'Catatan Harian'!$A$4:$A$1000,A38))</f>
        <v/>
      </c>
      <c r="E38" s="8">
        <f>IF(A38="","",IFERROR(D38/B38,0))</f>
        <v/>
      </c>
    </row>
    <row r="39">
      <c r="B39" s="6">
        <f>IF(A39="","",SUMIFS('Catatan Harian'!$F$4:$F$1000,'Catatan Harian'!$A$4:$A$1000,A39))</f>
        <v/>
      </c>
      <c r="C39">
        <f>IF(A39="","",COUNTIFS('Catatan Harian'!$A$4:$A$1000,A39))</f>
        <v/>
      </c>
      <c r="D39" s="6">
        <f>IF(A39="","",SUMIFS('Catatan Harian'!$H$4:$H$1000,'Catatan Harian'!$A$4:$A$1000,A39))</f>
        <v/>
      </c>
      <c r="E39" s="8">
        <f>IF(A39="","",IFERROR(D39/B39,0))</f>
        <v/>
      </c>
    </row>
    <row r="40">
      <c r="B40" s="6">
        <f>IF(A40="","",SUMIFS('Catatan Harian'!$F$4:$F$1000,'Catatan Harian'!$A$4:$A$1000,A40))</f>
        <v/>
      </c>
      <c r="C40">
        <f>IF(A40="","",COUNTIFS('Catatan Harian'!$A$4:$A$1000,A40))</f>
        <v/>
      </c>
      <c r="D40" s="6">
        <f>IF(A40="","",SUMIFS('Catatan Harian'!$H$4:$H$1000,'Catatan Harian'!$A$4:$A$1000,A40))</f>
        <v/>
      </c>
      <c r="E40" s="8">
        <f>IF(A40="","",IFERROR(D40/B40,0))</f>
        <v/>
      </c>
    </row>
    <row r="41">
      <c r="B41" s="6">
        <f>IF(A41="","",SUMIFS('Catatan Harian'!$F$4:$F$1000,'Catatan Harian'!$A$4:$A$1000,A41))</f>
        <v/>
      </c>
      <c r="C41">
        <f>IF(A41="","",COUNTIFS('Catatan Harian'!$A$4:$A$1000,A41))</f>
        <v/>
      </c>
      <c r="D41" s="6">
        <f>IF(A41="","",SUMIFS('Catatan Harian'!$H$4:$H$1000,'Catatan Harian'!$A$4:$A$1000,A41))</f>
        <v/>
      </c>
      <c r="E41" s="8">
        <f>IF(A41="","",IFERROR(D41/B41,0))</f>
        <v/>
      </c>
    </row>
    <row r="42">
      <c r="B42" s="6">
        <f>IF(A42="","",SUMIFS('Catatan Harian'!$F$4:$F$1000,'Catatan Harian'!$A$4:$A$1000,A42))</f>
        <v/>
      </c>
      <c r="C42">
        <f>IF(A42="","",COUNTIFS('Catatan Harian'!$A$4:$A$1000,A42))</f>
        <v/>
      </c>
      <c r="D42" s="6">
        <f>IF(A42="","",SUMIFS('Catatan Harian'!$H$4:$H$1000,'Catatan Harian'!$A$4:$A$1000,A42))</f>
        <v/>
      </c>
      <c r="E42" s="8">
        <f>IF(A42="","",IFERROR(D42/B42,0))</f>
        <v/>
      </c>
    </row>
    <row r="43">
      <c r="B43" s="6">
        <f>IF(A43="","",SUMIFS('Catatan Harian'!$F$4:$F$1000,'Catatan Harian'!$A$4:$A$1000,A43))</f>
        <v/>
      </c>
      <c r="C43">
        <f>IF(A43="","",COUNTIFS('Catatan Harian'!$A$4:$A$1000,A43))</f>
        <v/>
      </c>
      <c r="D43" s="6">
        <f>IF(A43="","",SUMIFS('Catatan Harian'!$H$4:$H$1000,'Catatan Harian'!$A$4:$A$1000,A43))</f>
        <v/>
      </c>
      <c r="E43" s="8">
        <f>IF(A43="","",IFERROR(D43/B43,0))</f>
        <v/>
      </c>
    </row>
    <row r="44">
      <c r="B44" s="6">
        <f>IF(A44="","",SUMIFS('Catatan Harian'!$F$4:$F$1000,'Catatan Harian'!$A$4:$A$1000,A44))</f>
        <v/>
      </c>
      <c r="C44">
        <f>IF(A44="","",COUNTIFS('Catatan Harian'!$A$4:$A$1000,A44))</f>
        <v/>
      </c>
      <c r="D44" s="6">
        <f>IF(A44="","",SUMIFS('Catatan Harian'!$H$4:$H$1000,'Catatan Harian'!$A$4:$A$1000,A44))</f>
        <v/>
      </c>
      <c r="E44" s="8">
        <f>IF(A44="","",IFERROR(D44/B44,0))</f>
        <v/>
      </c>
    </row>
    <row r="45">
      <c r="B45" s="6">
        <f>IF(A45="","",SUMIFS('Catatan Harian'!$F$4:$F$1000,'Catatan Harian'!$A$4:$A$1000,A45))</f>
        <v/>
      </c>
      <c r="C45">
        <f>IF(A45="","",COUNTIFS('Catatan Harian'!$A$4:$A$1000,A45))</f>
        <v/>
      </c>
      <c r="D45" s="6">
        <f>IF(A45="","",SUMIFS('Catatan Harian'!$H$4:$H$1000,'Catatan Harian'!$A$4:$A$1000,A45))</f>
        <v/>
      </c>
      <c r="E45" s="8">
        <f>IF(A45="","",IFERROR(D45/B45,0))</f>
        <v/>
      </c>
    </row>
    <row r="46">
      <c r="B46" s="6">
        <f>IF(A46="","",SUMIFS('Catatan Harian'!$F$4:$F$1000,'Catatan Harian'!$A$4:$A$1000,A46))</f>
        <v/>
      </c>
      <c r="C46">
        <f>IF(A46="","",COUNTIFS('Catatan Harian'!$A$4:$A$1000,A46))</f>
        <v/>
      </c>
      <c r="D46" s="6">
        <f>IF(A46="","",SUMIFS('Catatan Harian'!$H$4:$H$1000,'Catatan Harian'!$A$4:$A$1000,A46))</f>
        <v/>
      </c>
      <c r="E46" s="8">
        <f>IF(A46="","",IFERROR(D46/B46,0))</f>
        <v/>
      </c>
    </row>
    <row r="47">
      <c r="B47" s="6">
        <f>IF(A47="","",SUMIFS('Catatan Harian'!$F$4:$F$1000,'Catatan Harian'!$A$4:$A$1000,A47))</f>
        <v/>
      </c>
      <c r="C47">
        <f>IF(A47="","",COUNTIFS('Catatan Harian'!$A$4:$A$1000,A47))</f>
        <v/>
      </c>
      <c r="D47" s="6">
        <f>IF(A47="","",SUMIFS('Catatan Harian'!$H$4:$H$1000,'Catatan Harian'!$A$4:$A$1000,A47))</f>
        <v/>
      </c>
      <c r="E47" s="8">
        <f>IF(A47="","",IFERROR(D47/B47,0))</f>
        <v/>
      </c>
    </row>
    <row r="48">
      <c r="B48" s="6">
        <f>IF(A48="","",SUMIFS('Catatan Harian'!$F$4:$F$1000,'Catatan Harian'!$A$4:$A$1000,A48))</f>
        <v/>
      </c>
      <c r="C48">
        <f>IF(A48="","",COUNTIFS('Catatan Harian'!$A$4:$A$1000,A48))</f>
        <v/>
      </c>
      <c r="D48" s="6">
        <f>IF(A48="","",SUMIFS('Catatan Harian'!$H$4:$H$1000,'Catatan Harian'!$A$4:$A$1000,A48))</f>
        <v/>
      </c>
      <c r="E48" s="8">
        <f>IF(A48="","",IFERROR(D48/B48,0))</f>
        <v/>
      </c>
    </row>
    <row r="49">
      <c r="B49" s="6">
        <f>IF(A49="","",SUMIFS('Catatan Harian'!$F$4:$F$1000,'Catatan Harian'!$A$4:$A$1000,A49))</f>
        <v/>
      </c>
      <c r="C49">
        <f>IF(A49="","",COUNTIFS('Catatan Harian'!$A$4:$A$1000,A49))</f>
        <v/>
      </c>
      <c r="D49" s="6">
        <f>IF(A49="","",SUMIFS('Catatan Harian'!$H$4:$H$1000,'Catatan Harian'!$A$4:$A$1000,A49))</f>
        <v/>
      </c>
      <c r="E49" s="8">
        <f>IF(A49="","",IFERROR(D49/B49,0))</f>
        <v/>
      </c>
    </row>
    <row r="50">
      <c r="B50" s="6">
        <f>IF(A50="","",SUMIFS('Catatan Harian'!$F$4:$F$1000,'Catatan Harian'!$A$4:$A$1000,A50))</f>
        <v/>
      </c>
      <c r="C50">
        <f>IF(A50="","",COUNTIFS('Catatan Harian'!$A$4:$A$1000,A50))</f>
        <v/>
      </c>
      <c r="D50" s="6">
        <f>IF(A50="","",SUMIFS('Catatan Harian'!$H$4:$H$1000,'Catatan Harian'!$A$4:$A$1000,A50))</f>
        <v/>
      </c>
      <c r="E50" s="8">
        <f>IF(A50="","",IFERROR(D50/B50,0))</f>
        <v/>
      </c>
    </row>
    <row r="51">
      <c r="B51" s="6">
        <f>IF(A51="","",SUMIFS('Catatan Harian'!$F$4:$F$1000,'Catatan Harian'!$A$4:$A$1000,A51))</f>
        <v/>
      </c>
      <c r="C51">
        <f>IF(A51="","",COUNTIFS('Catatan Harian'!$A$4:$A$1000,A51))</f>
        <v/>
      </c>
      <c r="D51" s="6">
        <f>IF(A51="","",SUMIFS('Catatan Harian'!$H$4:$H$1000,'Catatan Harian'!$A$4:$A$1000,A51))</f>
        <v/>
      </c>
      <c r="E51" s="8">
        <f>IF(A51="","",IFERROR(D51/B51,0))</f>
        <v/>
      </c>
    </row>
    <row r="52">
      <c r="B52" s="6">
        <f>IF(A52="","",SUMIFS('Catatan Harian'!$F$4:$F$1000,'Catatan Harian'!$A$4:$A$1000,A52))</f>
        <v/>
      </c>
      <c r="C52">
        <f>IF(A52="","",COUNTIFS('Catatan Harian'!$A$4:$A$1000,A52))</f>
        <v/>
      </c>
      <c r="D52" s="6">
        <f>IF(A52="","",SUMIFS('Catatan Harian'!$H$4:$H$1000,'Catatan Harian'!$A$4:$A$1000,A52))</f>
        <v/>
      </c>
      <c r="E52" s="8">
        <f>IF(A52="","",IFERROR(D52/B52,0))</f>
        <v/>
      </c>
    </row>
    <row r="53">
      <c r="B53" s="6">
        <f>IF(A53="","",SUMIFS('Catatan Harian'!$F$4:$F$1000,'Catatan Harian'!$A$4:$A$1000,A53))</f>
        <v/>
      </c>
      <c r="C53">
        <f>IF(A53="","",COUNTIFS('Catatan Harian'!$A$4:$A$1000,A53))</f>
        <v/>
      </c>
      <c r="D53" s="6">
        <f>IF(A53="","",SUMIFS('Catatan Harian'!$H$4:$H$1000,'Catatan Harian'!$A$4:$A$1000,A53))</f>
        <v/>
      </c>
      <c r="E53" s="8">
        <f>IF(A53="","",IFERROR(D53/B53,0))</f>
        <v/>
      </c>
    </row>
    <row r="54">
      <c r="B54" s="6">
        <f>IF(A54="","",SUMIFS('Catatan Harian'!$F$4:$F$1000,'Catatan Harian'!$A$4:$A$1000,A54))</f>
        <v/>
      </c>
      <c r="C54">
        <f>IF(A54="","",COUNTIFS('Catatan Harian'!$A$4:$A$1000,A54))</f>
        <v/>
      </c>
      <c r="D54" s="6">
        <f>IF(A54="","",SUMIFS('Catatan Harian'!$H$4:$H$1000,'Catatan Harian'!$A$4:$A$1000,A54))</f>
        <v/>
      </c>
      <c r="E54" s="8">
        <f>IF(A54="","",IFERROR(D54/B54,0))</f>
        <v/>
      </c>
    </row>
    <row r="55">
      <c r="B55" s="6">
        <f>IF(A55="","",SUMIFS('Catatan Harian'!$F$4:$F$1000,'Catatan Harian'!$A$4:$A$1000,A55))</f>
        <v/>
      </c>
      <c r="C55">
        <f>IF(A55="","",COUNTIFS('Catatan Harian'!$A$4:$A$1000,A55))</f>
        <v/>
      </c>
      <c r="D55" s="6">
        <f>IF(A55="","",SUMIFS('Catatan Harian'!$H$4:$H$1000,'Catatan Harian'!$A$4:$A$1000,A55))</f>
        <v/>
      </c>
      <c r="E55" s="8">
        <f>IF(A55="","",IFERROR(D55/B55,0))</f>
        <v/>
      </c>
    </row>
    <row r="56">
      <c r="B56" s="6">
        <f>IF(A56="","",SUMIFS('Catatan Harian'!$F$4:$F$1000,'Catatan Harian'!$A$4:$A$1000,A56))</f>
        <v/>
      </c>
      <c r="C56">
        <f>IF(A56="","",COUNTIFS('Catatan Harian'!$A$4:$A$1000,A56))</f>
        <v/>
      </c>
      <c r="D56" s="6">
        <f>IF(A56="","",SUMIFS('Catatan Harian'!$H$4:$H$1000,'Catatan Harian'!$A$4:$A$1000,A56))</f>
        <v/>
      </c>
      <c r="E56" s="8">
        <f>IF(A56="","",IFERROR(D56/B56,0))</f>
        <v/>
      </c>
    </row>
    <row r="57">
      <c r="B57" s="6">
        <f>IF(A57="","",SUMIFS('Catatan Harian'!$F$4:$F$1000,'Catatan Harian'!$A$4:$A$1000,A57))</f>
        <v/>
      </c>
      <c r="C57">
        <f>IF(A57="","",COUNTIFS('Catatan Harian'!$A$4:$A$1000,A57))</f>
        <v/>
      </c>
      <c r="D57" s="6">
        <f>IF(A57="","",SUMIFS('Catatan Harian'!$H$4:$H$1000,'Catatan Harian'!$A$4:$A$1000,A57))</f>
        <v/>
      </c>
      <c r="E57" s="8">
        <f>IF(A57="","",IFERROR(D57/B57,0))</f>
        <v/>
      </c>
    </row>
    <row r="58">
      <c r="B58" s="6">
        <f>IF(A58="","",SUMIFS('Catatan Harian'!$F$4:$F$1000,'Catatan Harian'!$A$4:$A$1000,A58))</f>
        <v/>
      </c>
      <c r="C58">
        <f>IF(A58="","",COUNTIFS('Catatan Harian'!$A$4:$A$1000,A58))</f>
        <v/>
      </c>
      <c r="D58" s="6">
        <f>IF(A58="","",SUMIFS('Catatan Harian'!$H$4:$H$1000,'Catatan Harian'!$A$4:$A$1000,A58))</f>
        <v/>
      </c>
      <c r="E58" s="8">
        <f>IF(A58="","",IFERROR(D58/B58,0))</f>
        <v/>
      </c>
    </row>
    <row r="59">
      <c r="B59" s="6">
        <f>IF(A59="","",SUMIFS('Catatan Harian'!$F$4:$F$1000,'Catatan Harian'!$A$4:$A$1000,A59))</f>
        <v/>
      </c>
      <c r="C59">
        <f>IF(A59="","",COUNTIFS('Catatan Harian'!$A$4:$A$1000,A59))</f>
        <v/>
      </c>
      <c r="D59" s="6">
        <f>IF(A59="","",SUMIFS('Catatan Harian'!$H$4:$H$1000,'Catatan Harian'!$A$4:$A$1000,A59))</f>
        <v/>
      </c>
      <c r="E59" s="8">
        <f>IF(A59="","",IFERROR(D59/B59,0))</f>
        <v/>
      </c>
    </row>
  </sheetData>
  <mergeCells count="1">
    <mergeCell ref="A1:E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2"/>
  <sheetViews>
    <sheetView workbookViewId="0">
      <pane ySplit="3" topLeftCell="A4" activePane="bottomLeft" state="frozen"/>
      <selection pane="bottomLeft" activeCell="A1" sqref="A1"/>
    </sheetView>
  </sheetViews>
  <sheetFormatPr baseColWidth="8" defaultRowHeight="15"/>
  <cols>
    <col width="22" customWidth="1" min="1" max="1"/>
    <col width="18" customWidth="1" min="2" max="2"/>
    <col width="18" customWidth="1" min="3" max="3"/>
    <col width="14" customWidth="1" min="4" max="4"/>
    <col width="26" customWidth="1" min="5" max="5"/>
  </cols>
  <sheetData>
    <row r="1" ht="32" customHeight="1">
      <c r="A1" s="1" t="inlineStr">
        <is>
          <t>PETUNJUK: Daftar tiap nama barang yang kamu jual di kolom A (ejaan harus SAMA PERSIS dengan yang dipakai di sheet Catatan Harian). Kolom Total Terjual, Total Omzet, dan Peringkat TERHITUNG OTOMATIS dari rumus SUMIFS/RANK — jangan diketik manual. Peringkat 1 = produk paling laris dari seluruh data yang sudah kamu masukkan. Sel "Produk Terlaris Saat Ini" di baris 22 otomatis menampilkan nama produk dengan penjualan unit tertinggi. 3 baris bertanda "CONTOH — hapus baris ini" di kolom Catatan hanya contoh, hapus sebelum mulai isi data asli mulai baris 4.</t>
        </is>
      </c>
    </row>
    <row r="3">
      <c r="A3" s="2" t="inlineStr">
        <is>
          <t>Nama Barang</t>
        </is>
      </c>
      <c r="B3" s="2" t="inlineStr">
        <is>
          <t>Total Terjual (unit)</t>
        </is>
      </c>
      <c r="C3" s="2" t="inlineStr">
        <is>
          <t>Total Omzet</t>
        </is>
      </c>
      <c r="D3" s="2" t="inlineStr">
        <is>
          <t>Peringkat</t>
        </is>
      </c>
      <c r="E3" s="2" t="inlineStr">
        <is>
          <t>Catatan</t>
        </is>
      </c>
    </row>
    <row r="4">
      <c r="A4" s="4" t="inlineStr">
        <is>
          <t>Nasi Uduk</t>
        </is>
      </c>
      <c r="B4" s="4">
        <f>SUMIFS('Catatan Harian'!$C$4:$C$1000,'Catatan Harian'!$B$4:$B$1000,A4)</f>
        <v/>
      </c>
      <c r="C4" s="5">
        <f>SUMIFS('Catatan Harian'!$F$4:$F$1000,'Catatan Harian'!$B$4:$B$1000,A4)</f>
        <v/>
      </c>
      <c r="D4" s="4">
        <f>IF(B4=0,"",RANK(B4,$B$4:$B$19))</f>
        <v/>
      </c>
      <c r="E4" s="4" t="inlineStr">
        <is>
          <t>CONTOH — hapus baris ini</t>
        </is>
      </c>
    </row>
    <row r="5">
      <c r="A5" s="4" t="inlineStr">
        <is>
          <t>Es Teh Manis</t>
        </is>
      </c>
      <c r="B5" s="4">
        <f>SUMIFS('Catatan Harian'!$C$4:$C$1000,'Catatan Harian'!$B$4:$B$1000,A5)</f>
        <v/>
      </c>
      <c r="C5" s="5">
        <f>SUMIFS('Catatan Harian'!$F$4:$F$1000,'Catatan Harian'!$B$4:$B$1000,A5)</f>
        <v/>
      </c>
      <c r="D5" s="4">
        <f>IF(B5=0,"",RANK(B5,$B$4:$B$19))</f>
        <v/>
      </c>
      <c r="E5" s="4" t="inlineStr">
        <is>
          <t>CONTOH — hapus baris ini</t>
        </is>
      </c>
    </row>
    <row r="6">
      <c r="A6" s="4" t="inlineStr">
        <is>
          <t>Gorengan</t>
        </is>
      </c>
      <c r="B6" s="4">
        <f>SUMIFS('Catatan Harian'!$C$4:$C$1000,'Catatan Harian'!$B$4:$B$1000,A6)</f>
        <v/>
      </c>
      <c r="C6" s="5">
        <f>SUMIFS('Catatan Harian'!$F$4:$F$1000,'Catatan Harian'!$B$4:$B$1000,A6)</f>
        <v/>
      </c>
      <c r="D6" s="4">
        <f>IF(B6=0,"",RANK(B6,$B$4:$B$19))</f>
        <v/>
      </c>
      <c r="E6" s="4" t="inlineStr">
        <is>
          <t>CONTOH — hapus baris ini</t>
        </is>
      </c>
    </row>
    <row r="7">
      <c r="B7">
        <f>IF(A7="","",SUMIFS('Catatan Harian'!$C$4:$C$1000,'Catatan Harian'!$B$4:$B$1000,A7))</f>
        <v/>
      </c>
      <c r="C7" s="6">
        <f>IF(A7="","",SUMIFS('Catatan Harian'!$F$4:$F$1000,'Catatan Harian'!$B$4:$B$1000,A7))</f>
        <v/>
      </c>
      <c r="D7">
        <f>IF(OR(A7="",B7=0),"",RANK(B7,$B$4:$B$19))</f>
        <v/>
      </c>
    </row>
    <row r="8">
      <c r="B8">
        <f>IF(A8="","",SUMIFS('Catatan Harian'!$C$4:$C$1000,'Catatan Harian'!$B$4:$B$1000,A8))</f>
        <v/>
      </c>
      <c r="C8" s="6">
        <f>IF(A8="","",SUMIFS('Catatan Harian'!$F$4:$F$1000,'Catatan Harian'!$B$4:$B$1000,A8))</f>
        <v/>
      </c>
      <c r="D8">
        <f>IF(OR(A8="",B8=0),"",RANK(B8,$B$4:$B$19))</f>
        <v/>
      </c>
    </row>
    <row r="9">
      <c r="B9">
        <f>IF(A9="","",SUMIFS('Catatan Harian'!$C$4:$C$1000,'Catatan Harian'!$B$4:$B$1000,A9))</f>
        <v/>
      </c>
      <c r="C9" s="6">
        <f>IF(A9="","",SUMIFS('Catatan Harian'!$F$4:$F$1000,'Catatan Harian'!$B$4:$B$1000,A9))</f>
        <v/>
      </c>
      <c r="D9">
        <f>IF(OR(A9="",B9=0),"",RANK(B9,$B$4:$B$19))</f>
        <v/>
      </c>
    </row>
    <row r="10">
      <c r="B10">
        <f>IF(A10="","",SUMIFS('Catatan Harian'!$C$4:$C$1000,'Catatan Harian'!$B$4:$B$1000,A10))</f>
        <v/>
      </c>
      <c r="C10" s="6">
        <f>IF(A10="","",SUMIFS('Catatan Harian'!$F$4:$F$1000,'Catatan Harian'!$B$4:$B$1000,A10))</f>
        <v/>
      </c>
      <c r="D10">
        <f>IF(OR(A10="",B10=0),"",RANK(B10,$B$4:$B$19))</f>
        <v/>
      </c>
    </row>
    <row r="11">
      <c r="B11">
        <f>IF(A11="","",SUMIFS('Catatan Harian'!$C$4:$C$1000,'Catatan Harian'!$B$4:$B$1000,A11))</f>
        <v/>
      </c>
      <c r="C11" s="6">
        <f>IF(A11="","",SUMIFS('Catatan Harian'!$F$4:$F$1000,'Catatan Harian'!$B$4:$B$1000,A11))</f>
        <v/>
      </c>
      <c r="D11">
        <f>IF(OR(A11="",B11=0),"",RANK(B11,$B$4:$B$19))</f>
        <v/>
      </c>
    </row>
    <row r="12">
      <c r="B12">
        <f>IF(A12="","",SUMIFS('Catatan Harian'!$C$4:$C$1000,'Catatan Harian'!$B$4:$B$1000,A12))</f>
        <v/>
      </c>
      <c r="C12" s="6">
        <f>IF(A12="","",SUMIFS('Catatan Harian'!$F$4:$F$1000,'Catatan Harian'!$B$4:$B$1000,A12))</f>
        <v/>
      </c>
      <c r="D12">
        <f>IF(OR(A12="",B12=0),"",RANK(B12,$B$4:$B$19))</f>
        <v/>
      </c>
    </row>
    <row r="13">
      <c r="B13">
        <f>IF(A13="","",SUMIFS('Catatan Harian'!$C$4:$C$1000,'Catatan Harian'!$B$4:$B$1000,A13))</f>
        <v/>
      </c>
      <c r="C13" s="6">
        <f>IF(A13="","",SUMIFS('Catatan Harian'!$F$4:$F$1000,'Catatan Harian'!$B$4:$B$1000,A13))</f>
        <v/>
      </c>
      <c r="D13">
        <f>IF(OR(A13="",B13=0),"",RANK(B13,$B$4:$B$19))</f>
        <v/>
      </c>
    </row>
    <row r="14">
      <c r="B14">
        <f>IF(A14="","",SUMIFS('Catatan Harian'!$C$4:$C$1000,'Catatan Harian'!$B$4:$B$1000,A14))</f>
        <v/>
      </c>
      <c r="C14" s="6">
        <f>IF(A14="","",SUMIFS('Catatan Harian'!$F$4:$F$1000,'Catatan Harian'!$B$4:$B$1000,A14))</f>
        <v/>
      </c>
      <c r="D14">
        <f>IF(OR(A14="",B14=0),"",RANK(B14,$B$4:$B$19))</f>
        <v/>
      </c>
    </row>
    <row r="15">
      <c r="B15">
        <f>IF(A15="","",SUMIFS('Catatan Harian'!$C$4:$C$1000,'Catatan Harian'!$B$4:$B$1000,A15))</f>
        <v/>
      </c>
      <c r="C15" s="6">
        <f>IF(A15="","",SUMIFS('Catatan Harian'!$F$4:$F$1000,'Catatan Harian'!$B$4:$B$1000,A15))</f>
        <v/>
      </c>
      <c r="D15">
        <f>IF(OR(A15="",B15=0),"",RANK(B15,$B$4:$B$19))</f>
        <v/>
      </c>
    </row>
    <row r="16">
      <c r="B16">
        <f>IF(A16="","",SUMIFS('Catatan Harian'!$C$4:$C$1000,'Catatan Harian'!$B$4:$B$1000,A16))</f>
        <v/>
      </c>
      <c r="C16" s="6">
        <f>IF(A16="","",SUMIFS('Catatan Harian'!$F$4:$F$1000,'Catatan Harian'!$B$4:$B$1000,A16))</f>
        <v/>
      </c>
      <c r="D16">
        <f>IF(OR(A16="",B16=0),"",RANK(B16,$B$4:$B$19))</f>
        <v/>
      </c>
    </row>
    <row r="17">
      <c r="B17">
        <f>IF(A17="","",SUMIFS('Catatan Harian'!$C$4:$C$1000,'Catatan Harian'!$B$4:$B$1000,A17))</f>
        <v/>
      </c>
      <c r="C17" s="6">
        <f>IF(A17="","",SUMIFS('Catatan Harian'!$F$4:$F$1000,'Catatan Harian'!$B$4:$B$1000,A17))</f>
        <v/>
      </c>
      <c r="D17">
        <f>IF(OR(A17="",B17=0),"",RANK(B17,$B$4:$B$19))</f>
        <v/>
      </c>
    </row>
    <row r="18">
      <c r="B18">
        <f>IF(A18="","",SUMIFS('Catatan Harian'!$C$4:$C$1000,'Catatan Harian'!$B$4:$B$1000,A18))</f>
        <v/>
      </c>
      <c r="C18" s="6">
        <f>IF(A18="","",SUMIFS('Catatan Harian'!$F$4:$F$1000,'Catatan Harian'!$B$4:$B$1000,A18))</f>
        <v/>
      </c>
      <c r="D18">
        <f>IF(OR(A18="",B18=0),"",RANK(B18,$B$4:$B$19))</f>
        <v/>
      </c>
    </row>
    <row r="19">
      <c r="B19">
        <f>IF(A19="","",SUMIFS('Catatan Harian'!$C$4:$C$1000,'Catatan Harian'!$B$4:$B$1000,A19))</f>
        <v/>
      </c>
      <c r="C19" s="6">
        <f>IF(A19="","",SUMIFS('Catatan Harian'!$F$4:$F$1000,'Catatan Harian'!$B$4:$B$1000,A19))</f>
        <v/>
      </c>
      <c r="D19">
        <f>IF(OR(A19="",B19=0),"",RANK(B19,$B$4:$B$19))</f>
        <v/>
      </c>
    </row>
    <row r="22">
      <c r="A22" s="9" t="inlineStr">
        <is>
          <t>Produk Terlaris Saat Ini:</t>
        </is>
      </c>
      <c r="B22" s="9">
        <f>IF(MAX($B$4:$B$19)=0,"-",INDEX($A$4:$A$19,MATCH(MAX($B$4:$B$19),$B$4:$B$19,0)))</f>
        <v/>
      </c>
    </row>
  </sheetData>
  <mergeCells count="1">
    <mergeCell ref="A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15"/>
  <sheetViews>
    <sheetView workbookViewId="0">
      <pane ySplit="3" topLeftCell="A4" activePane="bottomLeft" state="frozen"/>
      <selection pane="bottomLeft" activeCell="A1" sqref="A1"/>
    </sheetView>
  </sheetViews>
  <sheetFormatPr baseColWidth="8" defaultRowHeight="15"/>
  <cols>
    <col width="16" customWidth="1" min="1" max="1"/>
    <col width="18" customWidth="1" min="2" max="2"/>
    <col width="16" customWidth="1" min="3" max="3"/>
    <col width="16" customWidth="1" min="4" max="4"/>
    <col width="16" customWidth="1" min="5" max="5"/>
    <col width="22" customWidth="1" min="6" max="6"/>
  </cols>
  <sheetData>
    <row r="1" ht="32" customHeight="1">
      <c r="A1" s="1" t="inlineStr">
        <is>
          <t>PETUNJUK: Sheet ini merangkum OTOMATIS omzet, jumlah transaksi, dan untung per bulan dari data di sheet Catatan Harian — tidak perlu diisi manual. Margin Bulanan = Total Untung dibagi Total Omzet bulan itu. Kolom Produk Terlaris mengambil dari sel "Produk Terlaris Saat Ini" di sheet Produk Terlaris (berdasarkan akumulasi seluruh data yang sudah masuk, bukan dihitung ulang spesifik per bulan). Cukup lengkapi transaksi di sheet Catatan Harian, rekap di sini akan terhitung sendiri.</t>
        </is>
      </c>
    </row>
    <row r="3">
      <c r="A3" s="2" t="inlineStr">
        <is>
          <t>Bulan</t>
        </is>
      </c>
      <c r="B3" s="2" t="inlineStr">
        <is>
          <t>Total Omzet</t>
        </is>
      </c>
      <c r="C3" s="2" t="inlineStr">
        <is>
          <t>Total Transaksi</t>
        </is>
      </c>
      <c r="D3" s="2" t="inlineStr">
        <is>
          <t>Total Untung</t>
        </is>
      </c>
      <c r="E3" s="2" t="inlineStr">
        <is>
          <t>Margin Bulanan</t>
        </is>
      </c>
      <c r="F3" s="2" t="inlineStr">
        <is>
          <t>Produk Terlaris</t>
        </is>
      </c>
    </row>
    <row r="4">
      <c r="A4" s="10" t="n">
        <v>46023</v>
      </c>
      <c r="B4" s="6">
        <f>SUMIFS('Catatan Harian'!$F$4:$F$1000,'Catatan Harian'!$A$4:$A$1000,"&gt;="&amp;$A4,'Catatan Harian'!$A$4:$A$1000,"&lt;"&amp;EOMONTH($A4,0)+1)</f>
        <v/>
      </c>
      <c r="C4">
        <f>COUNTIFS('Catatan Harian'!$A$4:$A$1000,"&gt;="&amp;$A4,'Catatan Harian'!$A$4:$A$1000,"&lt;"&amp;EOMONTH($A4,0)+1)</f>
        <v/>
      </c>
      <c r="D4" s="6">
        <f>SUMIFS('Catatan Harian'!$H$4:$H$1000,'Catatan Harian'!$A$4:$A$1000,"&gt;="&amp;$A4,'Catatan Harian'!$A$4:$A$1000,"&lt;"&amp;EOMONTH($A4,0)+1)</f>
        <v/>
      </c>
      <c r="E4" s="8">
        <f>IFERROR(D4/B4,0)</f>
        <v/>
      </c>
      <c r="F4">
        <f>'Produk Terlaris'!$B$22</f>
        <v/>
      </c>
    </row>
    <row r="5">
      <c r="A5" s="10" t="n">
        <v>46054</v>
      </c>
      <c r="B5" s="6">
        <f>SUMIFS('Catatan Harian'!$F$4:$F$1000,'Catatan Harian'!$A$4:$A$1000,"&gt;="&amp;$A5,'Catatan Harian'!$A$4:$A$1000,"&lt;"&amp;EOMONTH($A5,0)+1)</f>
        <v/>
      </c>
      <c r="C5">
        <f>COUNTIFS('Catatan Harian'!$A$4:$A$1000,"&gt;="&amp;$A5,'Catatan Harian'!$A$4:$A$1000,"&lt;"&amp;EOMONTH($A5,0)+1)</f>
        <v/>
      </c>
      <c r="D5" s="6">
        <f>SUMIFS('Catatan Harian'!$H$4:$H$1000,'Catatan Harian'!$A$4:$A$1000,"&gt;="&amp;$A5,'Catatan Harian'!$A$4:$A$1000,"&lt;"&amp;EOMONTH($A5,0)+1)</f>
        <v/>
      </c>
      <c r="E5" s="8">
        <f>IFERROR(D5/B5,0)</f>
        <v/>
      </c>
      <c r="F5">
        <f>'Produk Terlaris'!$B$22</f>
        <v/>
      </c>
    </row>
    <row r="6">
      <c r="A6" s="10" t="n">
        <v>46082</v>
      </c>
      <c r="B6" s="6">
        <f>SUMIFS('Catatan Harian'!$F$4:$F$1000,'Catatan Harian'!$A$4:$A$1000,"&gt;="&amp;$A6,'Catatan Harian'!$A$4:$A$1000,"&lt;"&amp;EOMONTH($A6,0)+1)</f>
        <v/>
      </c>
      <c r="C6">
        <f>COUNTIFS('Catatan Harian'!$A$4:$A$1000,"&gt;="&amp;$A6,'Catatan Harian'!$A$4:$A$1000,"&lt;"&amp;EOMONTH($A6,0)+1)</f>
        <v/>
      </c>
      <c r="D6" s="6">
        <f>SUMIFS('Catatan Harian'!$H$4:$H$1000,'Catatan Harian'!$A$4:$A$1000,"&gt;="&amp;$A6,'Catatan Harian'!$A$4:$A$1000,"&lt;"&amp;EOMONTH($A6,0)+1)</f>
        <v/>
      </c>
      <c r="E6" s="8">
        <f>IFERROR(D6/B6,0)</f>
        <v/>
      </c>
      <c r="F6">
        <f>'Produk Terlaris'!$B$22</f>
        <v/>
      </c>
    </row>
    <row r="7">
      <c r="A7" s="10" t="n">
        <v>46113</v>
      </c>
      <c r="B7" s="6">
        <f>SUMIFS('Catatan Harian'!$F$4:$F$1000,'Catatan Harian'!$A$4:$A$1000,"&gt;="&amp;$A7,'Catatan Harian'!$A$4:$A$1000,"&lt;"&amp;EOMONTH($A7,0)+1)</f>
        <v/>
      </c>
      <c r="C7">
        <f>COUNTIFS('Catatan Harian'!$A$4:$A$1000,"&gt;="&amp;$A7,'Catatan Harian'!$A$4:$A$1000,"&lt;"&amp;EOMONTH($A7,0)+1)</f>
        <v/>
      </c>
      <c r="D7" s="6">
        <f>SUMIFS('Catatan Harian'!$H$4:$H$1000,'Catatan Harian'!$A$4:$A$1000,"&gt;="&amp;$A7,'Catatan Harian'!$A$4:$A$1000,"&lt;"&amp;EOMONTH($A7,0)+1)</f>
        <v/>
      </c>
      <c r="E7" s="8">
        <f>IFERROR(D7/B7,0)</f>
        <v/>
      </c>
      <c r="F7">
        <f>'Produk Terlaris'!$B$22</f>
        <v/>
      </c>
    </row>
    <row r="8">
      <c r="A8" s="10" t="n">
        <v>46143</v>
      </c>
      <c r="B8" s="6">
        <f>SUMIFS('Catatan Harian'!$F$4:$F$1000,'Catatan Harian'!$A$4:$A$1000,"&gt;="&amp;$A8,'Catatan Harian'!$A$4:$A$1000,"&lt;"&amp;EOMONTH($A8,0)+1)</f>
        <v/>
      </c>
      <c r="C8">
        <f>COUNTIFS('Catatan Harian'!$A$4:$A$1000,"&gt;="&amp;$A8,'Catatan Harian'!$A$4:$A$1000,"&lt;"&amp;EOMONTH($A8,0)+1)</f>
        <v/>
      </c>
      <c r="D8" s="6">
        <f>SUMIFS('Catatan Harian'!$H$4:$H$1000,'Catatan Harian'!$A$4:$A$1000,"&gt;="&amp;$A8,'Catatan Harian'!$A$4:$A$1000,"&lt;"&amp;EOMONTH($A8,0)+1)</f>
        <v/>
      </c>
      <c r="E8" s="8">
        <f>IFERROR(D8/B8,0)</f>
        <v/>
      </c>
      <c r="F8">
        <f>'Produk Terlaris'!$B$22</f>
        <v/>
      </c>
    </row>
    <row r="9">
      <c r="A9" s="10" t="n">
        <v>46174</v>
      </c>
      <c r="B9" s="6">
        <f>SUMIFS('Catatan Harian'!$F$4:$F$1000,'Catatan Harian'!$A$4:$A$1000,"&gt;="&amp;$A9,'Catatan Harian'!$A$4:$A$1000,"&lt;"&amp;EOMONTH($A9,0)+1)</f>
        <v/>
      </c>
      <c r="C9">
        <f>COUNTIFS('Catatan Harian'!$A$4:$A$1000,"&gt;="&amp;$A9,'Catatan Harian'!$A$4:$A$1000,"&lt;"&amp;EOMONTH($A9,0)+1)</f>
        <v/>
      </c>
      <c r="D9" s="6">
        <f>SUMIFS('Catatan Harian'!$H$4:$H$1000,'Catatan Harian'!$A$4:$A$1000,"&gt;="&amp;$A9,'Catatan Harian'!$A$4:$A$1000,"&lt;"&amp;EOMONTH($A9,0)+1)</f>
        <v/>
      </c>
      <c r="E9" s="8">
        <f>IFERROR(D9/B9,0)</f>
        <v/>
      </c>
      <c r="F9">
        <f>'Produk Terlaris'!$B$22</f>
        <v/>
      </c>
    </row>
    <row r="10">
      <c r="A10" s="10" t="n">
        <v>46204</v>
      </c>
      <c r="B10" s="6">
        <f>SUMIFS('Catatan Harian'!$F$4:$F$1000,'Catatan Harian'!$A$4:$A$1000,"&gt;="&amp;$A10,'Catatan Harian'!$A$4:$A$1000,"&lt;"&amp;EOMONTH($A10,0)+1)</f>
        <v/>
      </c>
      <c r="C10">
        <f>COUNTIFS('Catatan Harian'!$A$4:$A$1000,"&gt;="&amp;$A10,'Catatan Harian'!$A$4:$A$1000,"&lt;"&amp;EOMONTH($A10,0)+1)</f>
        <v/>
      </c>
      <c r="D10" s="6">
        <f>SUMIFS('Catatan Harian'!$H$4:$H$1000,'Catatan Harian'!$A$4:$A$1000,"&gt;="&amp;$A10,'Catatan Harian'!$A$4:$A$1000,"&lt;"&amp;EOMONTH($A10,0)+1)</f>
        <v/>
      </c>
      <c r="E10" s="8">
        <f>IFERROR(D10/B10,0)</f>
        <v/>
      </c>
      <c r="F10">
        <f>'Produk Terlaris'!$B$22</f>
        <v/>
      </c>
    </row>
    <row r="11">
      <c r="A11" s="10" t="n">
        <v>46235</v>
      </c>
      <c r="B11" s="6">
        <f>SUMIFS('Catatan Harian'!$F$4:$F$1000,'Catatan Harian'!$A$4:$A$1000,"&gt;="&amp;$A11,'Catatan Harian'!$A$4:$A$1000,"&lt;"&amp;EOMONTH($A11,0)+1)</f>
        <v/>
      </c>
      <c r="C11">
        <f>COUNTIFS('Catatan Harian'!$A$4:$A$1000,"&gt;="&amp;$A11,'Catatan Harian'!$A$4:$A$1000,"&lt;"&amp;EOMONTH($A11,0)+1)</f>
        <v/>
      </c>
      <c r="D11" s="6">
        <f>SUMIFS('Catatan Harian'!$H$4:$H$1000,'Catatan Harian'!$A$4:$A$1000,"&gt;="&amp;$A11,'Catatan Harian'!$A$4:$A$1000,"&lt;"&amp;EOMONTH($A11,0)+1)</f>
        <v/>
      </c>
      <c r="E11" s="8">
        <f>IFERROR(D11/B11,0)</f>
        <v/>
      </c>
      <c r="F11">
        <f>'Produk Terlaris'!$B$22</f>
        <v/>
      </c>
    </row>
    <row r="12">
      <c r="A12" s="10" t="n">
        <v>46266</v>
      </c>
      <c r="B12" s="6">
        <f>SUMIFS('Catatan Harian'!$F$4:$F$1000,'Catatan Harian'!$A$4:$A$1000,"&gt;="&amp;$A12,'Catatan Harian'!$A$4:$A$1000,"&lt;"&amp;EOMONTH($A12,0)+1)</f>
        <v/>
      </c>
      <c r="C12">
        <f>COUNTIFS('Catatan Harian'!$A$4:$A$1000,"&gt;="&amp;$A12,'Catatan Harian'!$A$4:$A$1000,"&lt;"&amp;EOMONTH($A12,0)+1)</f>
        <v/>
      </c>
      <c r="D12" s="6">
        <f>SUMIFS('Catatan Harian'!$H$4:$H$1000,'Catatan Harian'!$A$4:$A$1000,"&gt;="&amp;$A12,'Catatan Harian'!$A$4:$A$1000,"&lt;"&amp;EOMONTH($A12,0)+1)</f>
        <v/>
      </c>
      <c r="E12" s="8">
        <f>IFERROR(D12/B12,0)</f>
        <v/>
      </c>
      <c r="F12">
        <f>'Produk Terlaris'!$B$22</f>
        <v/>
      </c>
    </row>
    <row r="13">
      <c r="A13" s="10" t="n">
        <v>46296</v>
      </c>
      <c r="B13" s="6">
        <f>SUMIFS('Catatan Harian'!$F$4:$F$1000,'Catatan Harian'!$A$4:$A$1000,"&gt;="&amp;$A13,'Catatan Harian'!$A$4:$A$1000,"&lt;"&amp;EOMONTH($A13,0)+1)</f>
        <v/>
      </c>
      <c r="C13">
        <f>COUNTIFS('Catatan Harian'!$A$4:$A$1000,"&gt;="&amp;$A13,'Catatan Harian'!$A$4:$A$1000,"&lt;"&amp;EOMONTH($A13,0)+1)</f>
        <v/>
      </c>
      <c r="D13" s="6">
        <f>SUMIFS('Catatan Harian'!$H$4:$H$1000,'Catatan Harian'!$A$4:$A$1000,"&gt;="&amp;$A13,'Catatan Harian'!$A$4:$A$1000,"&lt;"&amp;EOMONTH($A13,0)+1)</f>
        <v/>
      </c>
      <c r="E13" s="8">
        <f>IFERROR(D13/B13,0)</f>
        <v/>
      </c>
      <c r="F13">
        <f>'Produk Terlaris'!$B$22</f>
        <v/>
      </c>
    </row>
    <row r="14">
      <c r="A14" s="10" t="n">
        <v>46327</v>
      </c>
      <c r="B14" s="6">
        <f>SUMIFS('Catatan Harian'!$F$4:$F$1000,'Catatan Harian'!$A$4:$A$1000,"&gt;="&amp;$A14,'Catatan Harian'!$A$4:$A$1000,"&lt;"&amp;EOMONTH($A14,0)+1)</f>
        <v/>
      </c>
      <c r="C14">
        <f>COUNTIFS('Catatan Harian'!$A$4:$A$1000,"&gt;="&amp;$A14,'Catatan Harian'!$A$4:$A$1000,"&lt;"&amp;EOMONTH($A14,0)+1)</f>
        <v/>
      </c>
      <c r="D14" s="6">
        <f>SUMIFS('Catatan Harian'!$H$4:$H$1000,'Catatan Harian'!$A$4:$A$1000,"&gt;="&amp;$A14,'Catatan Harian'!$A$4:$A$1000,"&lt;"&amp;EOMONTH($A14,0)+1)</f>
        <v/>
      </c>
      <c r="E14" s="8">
        <f>IFERROR(D14/B14,0)</f>
        <v/>
      </c>
      <c r="F14">
        <f>'Produk Terlaris'!$B$22</f>
        <v/>
      </c>
    </row>
    <row r="15">
      <c r="A15" s="10" t="n">
        <v>46357</v>
      </c>
      <c r="B15" s="6">
        <f>SUMIFS('Catatan Harian'!$F$4:$F$1000,'Catatan Harian'!$A$4:$A$1000,"&gt;="&amp;$A15,'Catatan Harian'!$A$4:$A$1000,"&lt;"&amp;EOMONTH($A15,0)+1)</f>
        <v/>
      </c>
      <c r="C15">
        <f>COUNTIFS('Catatan Harian'!$A$4:$A$1000,"&gt;="&amp;$A15,'Catatan Harian'!$A$4:$A$1000,"&lt;"&amp;EOMONTH($A15,0)+1)</f>
        <v/>
      </c>
      <c r="D15" s="6">
        <f>SUMIFS('Catatan Harian'!$H$4:$H$1000,'Catatan Harian'!$A$4:$A$1000,"&gt;="&amp;$A15,'Catatan Harian'!$A$4:$A$1000,"&lt;"&amp;EOMONTH($A15,0)+1)</f>
        <v/>
      </c>
      <c r="E15" s="8">
        <f>IFERROR(D15/B15,0)</f>
        <v/>
      </c>
      <c r="F15">
        <f>'Produk Terlaris'!$B$22</f>
        <v/>
      </c>
    </row>
  </sheetData>
  <mergeCells count="1">
    <mergeCell ref="A1:F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2026-07-27T23:16:18Z</dcterms:created>
  <dcterms:modified xmlns:dcterms="http://purl.org/dc/terms/" xmlns:xsi="http://www.w3.org/2001/XMLSchema-instance" xsi:type="dcterms:W3CDTF">2026-07-27T23:16:18Z</dcterms:modified>
</cp:coreProperties>
</file>